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xr:revisionPtr revIDLastSave="17" documentId="11_8FF9084C26915525366EF26D1545EA2452BDE3F6" xr6:coauthVersionLast="47" xr6:coauthVersionMax="47" xr10:uidLastSave="{2A034B64-DEE0-45B5-9561-A40CF84A11BC}"/>
  <bookViews>
    <workbookView xWindow="0" yWindow="36" windowWidth="20376" windowHeight="9552" tabRatio="811" firstSheet="9" activeTab="16" xr2:uid="{00000000-000D-0000-FFFF-FFFF00000000}"/>
  </bookViews>
  <sheets>
    <sheet name="f1" sheetId="5" r:id="rId1"/>
    <sheet name="t1" sheetId="6" r:id="rId2"/>
    <sheet name="t2" sheetId="7" r:id="rId3"/>
    <sheet name="t3" sheetId="8" r:id="rId4"/>
    <sheet name="t4" sheetId="9" r:id="rId5"/>
    <sheet name="t5" sheetId="1" r:id="rId6"/>
    <sheet name="t6" sheetId="4" r:id="rId7"/>
    <sheet name="t7" sheetId="2" r:id="rId8"/>
    <sheet name="t8" sheetId="3" r:id="rId9"/>
    <sheet name="t9" sheetId="10" r:id="rId10"/>
    <sheet name="t10" sheetId="11" r:id="rId11"/>
    <sheet name="t11 e 12" sheetId="12" r:id="rId12"/>
    <sheet name="t13 e 14" sheetId="13" r:id="rId13"/>
    <sheet name="t15" sheetId="14" r:id="rId14"/>
    <sheet name="f 2 e 3" sheetId="15" r:id="rId15"/>
    <sheet name="t16 f 4" sheetId="16" r:id="rId16"/>
    <sheet name="f5" sheetId="17" r:id="rId17"/>
  </sheets>
  <externalReferences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_Key1" localSheetId="10" hidden="1">#REF!</definedName>
    <definedName name="_Key1" localSheetId="11" hidden="1">#REF!</definedName>
    <definedName name="_Key1" localSheetId="14" hidden="1">#REF!</definedName>
    <definedName name="_Key1" localSheetId="1" hidden="1">#REF!</definedName>
    <definedName name="_Key1" hidden="1">#REF!</definedName>
    <definedName name="_Order1" hidden="1">255</definedName>
    <definedName name="_Regression_Int" hidden="1">1</definedName>
    <definedName name="_Sort" localSheetId="10" hidden="1">#REF!</definedName>
    <definedName name="_Sort" localSheetId="11" hidden="1">#REF!</definedName>
    <definedName name="_Sort" localSheetId="14" hidden="1">#REF!</definedName>
    <definedName name="_Sort" localSheetId="1" hidden="1">#REF!</definedName>
    <definedName name="_Sort" hidden="1">#REF!</definedName>
    <definedName name="a">[1]Sheet1!$C$30</definedName>
    <definedName name="Anno" localSheetId="10">'[2]1.01.1'!$C$3</definedName>
    <definedName name="Anno" localSheetId="11">'[2]1.01.1'!$C$3</definedName>
    <definedName name="Anno">'[2]1.01.1'!$C$3</definedName>
    <definedName name="_xlnm.Print_Area" localSheetId="10">'t10'!$A$1:$F$18</definedName>
    <definedName name="_xlnm.Print_Area" localSheetId="11">'t11 e 12'!$A$1:$I$60</definedName>
    <definedName name="_xlnm.Print_Area" localSheetId="12">'t13 e 14'!$A$1:$I$27</definedName>
    <definedName name="_xlnm.Print_Area" localSheetId="14">'f 2 e 3'!$A$2:$F$44</definedName>
    <definedName name="_xlnm.Print_Area" localSheetId="16">'f5'!$C$13:$R$30</definedName>
    <definedName name="_xlnm.Print_Area" localSheetId="15">'t16 f 4'!$A$29:$E$43,'t16 f 4'!$J$2:$P$24</definedName>
    <definedName name="_xlnm.Print_Area" localSheetId="4">'t4'!$A$1:$I$31</definedName>
    <definedName name="_xlnm.Print_Area" localSheetId="7">'t7'!$A$1:$K$29</definedName>
    <definedName name="_xlnm.Print_Area" localSheetId="8">'t8'!$A$2:$F$19</definedName>
    <definedName name="Area_stampa_MI" localSheetId="10">#REF!</definedName>
    <definedName name="Area_stampa_MI" localSheetId="11">#REF!</definedName>
    <definedName name="Area_stampa_MI" localSheetId="12">#REF!</definedName>
    <definedName name="Area_stampa_MI" localSheetId="13">#REF!</definedName>
    <definedName name="Area_stampa_MI" localSheetId="14">#REF!</definedName>
    <definedName name="Area_stampa_MI" localSheetId="9">#REF!</definedName>
    <definedName name="Area_stampa_MI">#REF!</definedName>
    <definedName name="ASSOLUTI">#REF!</definedName>
    <definedName name="ciao">[3]confronti!#REF!</definedName>
    <definedName name="confr.azi.cens">[4]confronti!#REF!</definedName>
    <definedName name="confr.ric.prev.94">[4]confronti!#REF!</definedName>
    <definedName name="confr.sup.uba">[5]confronti!$A$1:$K$35</definedName>
    <definedName name="CRF_CountryName">[6]Sheet1!$C$4</definedName>
    <definedName name="CRF_InventoryYear">[6]Sheet1!$C$6</definedName>
    <definedName name="CRF_Submission">[6]Sheet1!$C$30</definedName>
    <definedName name="CRF_Summary2_Dyn10">#REF!</definedName>
    <definedName name="CRF_Summary2_Dyn11">#REF!</definedName>
    <definedName name="CRF_Summary2_Dyn12">#REF!</definedName>
    <definedName name="CRF_Summary2_Dyn13">#REF!</definedName>
    <definedName name="CRF_Summary2_Dyn14">#REF!</definedName>
    <definedName name="CRF_Summary2_Dyn15">#REF!</definedName>
    <definedName name="CRF_Summary2_Dyn16">#REF!</definedName>
    <definedName name="CRF_Summary2_DynA41">#REF!</definedName>
    <definedName name="CRF_Summary2_Main1">#REF!</definedName>
    <definedName name="CRF_Summary2_Main2">#REF!</definedName>
    <definedName name="CRF_Summary2_Main3">#REF!</definedName>
    <definedName name="CRF_Table10s1_Dyn12">[7]Table10s1!#REF!</definedName>
    <definedName name="CRF_Table10s1_Dyn13">[7]Table10s1!#REF!</definedName>
    <definedName name="CRF_Table10s1_Dyn14">[7]Table10s1!#REF!</definedName>
    <definedName name="CRF_Table10s1_Dyn15">[7]Table10s1!#REF!</definedName>
    <definedName name="CRF_Table10s1_Dyn16">[7]Table10s1!#REF!</definedName>
    <definedName name="CRF_Table10s1_Dyn17">[7]Table10s1!#REF!</definedName>
    <definedName name="CRF_Table10s1_Dyn18">[7]Table10s1!#REF!</definedName>
    <definedName name="CRF_Table10s1_Dyn19">[7]Table10s1!#REF!</definedName>
    <definedName name="CRF_Table10s1_Dyn20">[7]Table10s1!#REF!</definedName>
    <definedName name="CRF_Table10s1_Dyn21">[7]Table10s1!#REF!</definedName>
    <definedName name="CRF_Table10s1_Dyn22">[7]Table10s1!#REF!</definedName>
    <definedName name="CRF_Table10s2_Dyn10">#REF!</definedName>
    <definedName name="CRF_Table10s2_Dyn11">#REF!</definedName>
    <definedName name="CRF_Table10s2_Dyn12">#REF!</definedName>
    <definedName name="CRF_Table10s2_Dyn13">#REF!</definedName>
    <definedName name="CRF_Table10s2_Dyn14">#REF!</definedName>
    <definedName name="CRF_Table10s2_Dyn15">#REF!</definedName>
    <definedName name="CRF_Table10s2_Dyn16">#REF!</definedName>
    <definedName name="CRF_Table10s2_Dyn17">#REF!</definedName>
    <definedName name="CRF_Table10s2_Dyn18">#REF!</definedName>
    <definedName name="CRF_Table10s2_Dyn19">#REF!</definedName>
    <definedName name="CRF_Table10s2_Dyn20">#REF!</definedName>
    <definedName name="CRF_Table10s2_Dyn21">#REF!</definedName>
    <definedName name="CRF_Table10s2_Dyn22">#REF!</definedName>
    <definedName name="CRF_Table10s2_DynA46">#REF!</definedName>
    <definedName name="CRF_Table10s2_Main">#REF!</definedName>
    <definedName name="CRF_Table10s3_Dyn10">#REF!</definedName>
    <definedName name="CRF_Table10s3_Dyn11">#REF!</definedName>
    <definedName name="CRF_Table10s3_Dyn12">#REF!</definedName>
    <definedName name="CRF_Table10s3_Dyn13">#REF!</definedName>
    <definedName name="CRF_Table10s3_Dyn14">#REF!</definedName>
    <definedName name="CRF_Table10s3_Dyn15">#REF!</definedName>
    <definedName name="CRF_Table10s3_Dyn16">#REF!</definedName>
    <definedName name="CRF_Table10s3_Dyn17">#REF!</definedName>
    <definedName name="CRF_Table10s3_Dyn18">#REF!</definedName>
    <definedName name="CRF_Table10s3_Dyn19">#REF!</definedName>
    <definedName name="CRF_Table10s3_Dyn20">#REF!</definedName>
    <definedName name="CRF_Table10s3_Dyn21">#REF!</definedName>
    <definedName name="CRF_Table10s3_Dyn22">#REF!</definedName>
    <definedName name="CRF_Table10s3_DynA46">#REF!</definedName>
    <definedName name="CRF_Table10s3_Main">#REF!</definedName>
    <definedName name="CRF_Table10s5_Main1">#REF!</definedName>
    <definedName name="CRF_Table10s5_Main2">#REF!</definedName>
    <definedName name="d">[1]Sheet1!$C$30</definedName>
    <definedName name="DIFFERENZE">#REF!</definedName>
    <definedName name="lop">[8]confronti!#REF!</definedName>
    <definedName name="LOP.XLS">#REF!</definedName>
    <definedName name="Patrimonio_progetti">#REF!</definedName>
    <definedName name="PERCENTUALI">#REF!</definedName>
    <definedName name="Print_Area_MI" localSheetId="10">#REF!</definedName>
    <definedName name="Print_Area_MI" localSheetId="11">#REF!</definedName>
    <definedName name="Print_Area_MI" localSheetId="12">#REF!</definedName>
    <definedName name="Print_Area_MI" localSheetId="13">#REF!</definedName>
    <definedName name="Print_Area_MI" localSheetId="14">#REF!</definedName>
    <definedName name="Print_Area_MI" localSheetId="9">#REF!</definedName>
    <definedName name="Print_Area_MI">#REF!</definedName>
    <definedName name="PROVA_12_97">#REF!</definedName>
    <definedName name="Query2" localSheetId="10">#REF!</definedName>
    <definedName name="Query2" localSheetId="11">#REF!</definedName>
    <definedName name="Query2" localSheetId="12">#REF!</definedName>
    <definedName name="Query2" localSheetId="13">#REF!</definedName>
    <definedName name="Query2" localSheetId="14">#REF!</definedName>
    <definedName name="Query2" localSheetId="9">#REF!</definedName>
    <definedName name="Query2">#REF!</definedName>
    <definedName name="re">[1]Sheet1!$C$4</definedName>
    <definedName name="s">[1]Sheet1!$C$30</definedName>
    <definedName name="t4x">[9]confronti!#REF!</definedName>
    <definedName name="TASSIANNUI">#REF!</definedName>
    <definedName name="TASSITOTALI">#REF!</definedName>
    <definedName name="Totale_Generale" localSheetId="14">#REF!</definedName>
    <definedName name="Totale_Generale" localSheetId="9">#REF!</definedName>
    <definedName name="Totale_Generale">#REF!</definedName>
    <definedName name="Vista1_C_FINE" hidden="1">10</definedName>
    <definedName name="Vista1_C_INIZIO" hidden="1">1</definedName>
    <definedName name="Vista1_DATASOURCE" hidden="1">"icrf prod"</definedName>
    <definedName name="Vista1_DOMINIO_GENERALE" hidden="1">"MiRAAF"</definedName>
    <definedName name="Vista1_DOMINIO_PARTICOLARE" hidden="1">"ICRF (Access)"</definedName>
    <definedName name="Vista1_NUMERO_COLONNE" hidden="1">10</definedName>
    <definedName name="Vista1_NUMERO_RIGHE" hidden="1">647</definedName>
    <definedName name="Vista1_NumOBJECT_INFO" hidden="1">7</definedName>
    <definedName name="Vista1_NumSQL" hidden="1">2</definedName>
    <definedName name="Vista1_OBJECT_INFO1" hidden="1">"CDG0A000236300E436F64696365207566666963696F07434F445F5546460131010001000000000000000300030051040000040000000100070006000000FFFFFFFF033231340F4E756D65726F2063616D70696F6E65084E554D5F43414D50013001000000000000000000030003005604000004000000010"</definedName>
    <definedName name="Vista1_OBJECT_INFO2" hidden="1">"0070006000000FFFFFFFF03313630095469706F20656E74650B562D564552422D454E54450131010000000000000000000300030034030000040000000100070006000000FFFFFFFF0331353914416E6E6F20646920636F6D70696C617A696F6E650B562D564552422D414E4E4F013001000000010000000"</definedName>
    <definedName name="Vista1_OBJECT_INFO3" hidden="1">"000030003006D0600000400000001000700060000000000000000000000000002393700FFFFFFFF033136311550726F677265737369766F206E656C6C27616E6E6F0C562D564552422D50524F4752013001000000000000000000030003006D060000040000000100070006000000FFFFFFFF033136320C5"</definedName>
    <definedName name="Vista1_OBJECT_INFO4" hidden="1">"469706F2076657262616C650B562D564552422D5449504F0131010000000000000000000300030006040000040000000100070006000000FFFFFFFF0332313521436F646963652070726F646F74746F2028436C61737365207072696D61726961290A434F445F50524F445F3101300100000001000000000"</definedName>
    <definedName name="Vista1_OBJECT_INFO5" hidden="1">"000000000B301000002000000010000000000000000000000000002373000FFFFFFFF033231362A436F646963652070726F646F74746F2028436C61737365207072696D6172696120636F6D706C657461290A434F445F50524F445F320130010001000000000000000000000049020000020000000100000"</definedName>
    <definedName name="Vista1_OBJECT_INFO6" hidden="1">"0FFFFFFFF0332313723436F646963652070726F646F74746F2028436C61737365207365636F6E6461726961290A434F445F50524F445F3301300100010000000000000000000000670200000200000001000000FFFFFFFF033231382C436F646963652070726F646F74746F2028436C61737365207365636"</definedName>
    <definedName name="Vista1_OBJECT_INFO7" hidden="1">"F6E646172696120636F6D706C657461290A434F445F50524F445F3401300100010000000000000000000000FE0100000200000001000000FFFFFFFF00000000064D69524141460D4943524620284163636573732900000100CDG"</definedName>
    <definedName name="Vista1_R_FINE" hidden="1">648</definedName>
    <definedName name="Vista1_R_INIZIO" hidden="1">1</definedName>
    <definedName name="Vista1_SQL1" hidden="1">"SELECT V2_CAMP.V2_C_COD_UFF, V2_CAMP.V2_C_NUM_CAMP, V2_CAMP.V2_C_VERB_ENTE, V2_CAMP.V2_C_VERB_ANNO, V2_CAMP.V2_C_VERB_PROG, V2_CAMP.V2_C_VERB_TIPO, V2_CAMP.V2_C_PROD_CP, V2_CAMP.V2_C_PROD_CPC, V2_CAMP.V2_C_PROD_CS, V2_CAMP.V2_C_PROD_CSP FRO"</definedName>
    <definedName name="Vista1_SQL2" hidden="1">"M V2_CAMP WHERE V2_CAMP.V2_C_VERB_ANNO = 97 AND V2_CAMP.V2_C_PROD_CP = 70  ORDER BY 1 ASC, 8 ASC, 9 ASC, 10 ASC"</definedName>
    <definedName name="ZONEALTIMETRICH">#REF!</definedName>
  </definedNames>
  <calcPr calcId="191028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6" l="1"/>
  <c r="E40" i="16"/>
  <c r="E39" i="16"/>
  <c r="E38" i="16"/>
  <c r="E37" i="16"/>
  <c r="E36" i="16"/>
  <c r="E35" i="16"/>
  <c r="E34" i="16"/>
  <c r="E33" i="16"/>
  <c r="E32" i="16"/>
  <c r="H17" i="16"/>
  <c r="E17" i="16"/>
  <c r="H16" i="16"/>
  <c r="H15" i="16"/>
  <c r="H14" i="16"/>
  <c r="H13" i="16"/>
  <c r="H12" i="16"/>
  <c r="H11" i="16"/>
  <c r="H10" i="16"/>
  <c r="H9" i="16"/>
  <c r="H8" i="16"/>
  <c r="B42" i="15" l="1"/>
  <c r="B19" i="15"/>
  <c r="E12" i="14" l="1"/>
  <c r="D12" i="14"/>
  <c r="C12" i="14"/>
  <c r="B12" i="14"/>
  <c r="G24" i="13"/>
  <c r="F24" i="13"/>
  <c r="E24" i="13"/>
  <c r="D24" i="13"/>
  <c r="C24" i="13"/>
  <c r="B24" i="13"/>
  <c r="G9" i="13"/>
  <c r="E9" i="13"/>
  <c r="C9" i="13"/>
  <c r="B9" i="13"/>
  <c r="G54" i="12"/>
  <c r="F54" i="12"/>
  <c r="E54" i="12"/>
  <c r="D54" i="12"/>
  <c r="C54" i="12"/>
  <c r="B54" i="12"/>
  <c r="G22" i="12"/>
  <c r="E22" i="12"/>
  <c r="C22" i="12"/>
  <c r="B22" i="12"/>
  <c r="C13" i="11"/>
  <c r="B13" i="11"/>
  <c r="G7" i="10" l="1"/>
  <c r="C7" i="10"/>
  <c r="G6" i="10"/>
  <c r="C6" i="10"/>
  <c r="B10" i="9" l="1"/>
  <c r="E10" i="9"/>
  <c r="H10" i="9"/>
  <c r="B28" i="9"/>
  <c r="C28" i="9"/>
  <c r="E28" i="9"/>
  <c r="H28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Francesca Marras</author>
  </authors>
  <commentList>
    <comment ref="A24" authorId="0" shapeId="0" xr:uid="{00000000-0006-0000-0E00-000001000000}">
      <text>
        <r>
          <rPr>
            <b/>
            <sz val="9"/>
            <color indexed="81"/>
            <rFont val="Tahoma"/>
            <family val="2"/>
          </rPr>
          <t>Francesca Marras:</t>
        </r>
        <r>
          <rPr>
            <sz val="9"/>
            <color indexed="81"/>
            <rFont val="Tahoma"/>
            <family val="2"/>
          </rPr>
          <t xml:space="preserve">
grafico!</t>
        </r>
      </text>
    </comment>
  </commentList>
</comments>
</file>

<file path=xl/sharedStrings.xml><?xml version="1.0" encoding="utf-8"?>
<sst xmlns="http://schemas.openxmlformats.org/spreadsheetml/2006/main" count="538" uniqueCount="283">
  <si>
    <t>Prodotti agroalimentari</t>
  </si>
  <si>
    <t>Vino</t>
  </si>
  <si>
    <t>Piemonte</t>
  </si>
  <si>
    <t>Valle d'Aosta</t>
  </si>
  <si>
    <t>Lombardia</t>
  </si>
  <si>
    <t>Liguria</t>
  </si>
  <si>
    <t>Trentino - Alto Adige</t>
  </si>
  <si>
    <t>Veneto</t>
  </si>
  <si>
    <t>Friuli 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</si>
  <si>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</si>
  <si>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</si>
  <si>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</si>
  <si>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</si>
  <si>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</si>
  <si>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</si>
  <si>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</si>
  <si>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</si>
  <si>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</si>
  <si>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</si>
  <si>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</si>
  <si>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</si>
  <si>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</si>
  <si>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r>
      <t>Italia</t>
    </r>
    <r>
      <rPr>
        <b/>
        <vertAlign val="superscript"/>
        <sz val="10"/>
        <rFont val="Calibri"/>
        <family val="2"/>
        <scheme val="minor"/>
      </rPr>
      <t>2</t>
    </r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</si>
  <si>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Aggiornamento al 31 gennaio 2018.  </t>
    </r>
  </si>
  <si>
    <t>Fonte: Qualivita e Federdoc.</t>
  </si>
  <si>
    <r>
      <t>Tab. 7.1 - Prodotti agro-alimentari</t>
    </r>
    <r>
      <rPr>
        <i/>
        <sz val="10"/>
        <rFont val="Calibri"/>
        <family val="2"/>
        <scheme val="minor"/>
      </rPr>
      <t xml:space="preserve"> DOP, IGP e STG: operatori, impianti, allevamenti, superficie - 2016</t>
    </r>
  </si>
  <si>
    <t>Operatori</t>
  </si>
  <si>
    <r>
      <t xml:space="preserve">Produttori </t>
    </r>
    <r>
      <rPr>
        <vertAlign val="superscript"/>
        <sz val="10"/>
        <color indexed="8"/>
        <rFont val="Calibri"/>
        <family val="2"/>
        <scheme val="minor"/>
      </rPr>
      <t>1;2</t>
    </r>
  </si>
  <si>
    <r>
      <t xml:space="preserve">Trasformatori </t>
    </r>
    <r>
      <rPr>
        <vertAlign val="superscript"/>
        <sz val="10"/>
        <color indexed="8"/>
        <rFont val="Calibri"/>
        <family val="2"/>
        <scheme val="minor"/>
      </rPr>
      <t>1</t>
    </r>
  </si>
  <si>
    <r>
      <t xml:space="preserve">Totale operatori </t>
    </r>
    <r>
      <rPr>
        <vertAlign val="superscript"/>
        <sz val="10"/>
        <color indexed="8"/>
        <rFont val="Calibri"/>
        <family val="2"/>
        <scheme val="minor"/>
      </rPr>
      <t>1;3</t>
    </r>
  </si>
  <si>
    <t xml:space="preserve">Impianti di trasformazione </t>
  </si>
  <si>
    <t>Allevamenti</t>
  </si>
  <si>
    <t>Superficie (ha)</t>
  </si>
  <si>
    <t>var. % 2016/15</t>
  </si>
  <si>
    <t>Carni fresche</t>
  </si>
  <si>
    <t>-</t>
  </si>
  <si>
    <t>Preparazioni di carni</t>
  </si>
  <si>
    <t>Formaggi</t>
  </si>
  <si>
    <t>Altri prodotti di origine animale</t>
  </si>
  <si>
    <t>Ortofrutticoli e cereali</t>
  </si>
  <si>
    <t>Oli extravergine di oliva</t>
  </si>
  <si>
    <t>Aceti non di vino</t>
  </si>
  <si>
    <t>Prodotti di panetteria</t>
  </si>
  <si>
    <t>Spezie</t>
  </si>
  <si>
    <t>Oli essenziali</t>
  </si>
  <si>
    <t>Prodotti ittici</t>
  </si>
  <si>
    <t>Sale</t>
  </si>
  <si>
    <t>Paste alimentari</t>
  </si>
  <si>
    <t>Totale</t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</si>
  <si>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Un produttore o trasformatore presente in più settori viene conteggiato più volte.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</si>
  <si>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Un produttore può condurre uno o più allevamenti.</t>
    </r>
  </si>
  <si>
    <t>3 Un operatore può essere contemporaneamente sia produttore sia trasformatore.</t>
  </si>
  <si>
    <t>Fonte: ISTAT</t>
  </si>
  <si>
    <r>
      <t xml:space="preserve">Tab.7.2 - </t>
    </r>
    <r>
      <rPr>
        <i/>
        <sz val="10"/>
        <rFont val="Calibri"/>
        <family val="2"/>
        <scheme val="minor"/>
      </rPr>
      <t>Numero, produzione e fatturato dei prodotti agroalimentari DOP-IGP - 2016</t>
    </r>
  </si>
  <si>
    <r>
      <t>Prodotti registrati</t>
    </r>
    <r>
      <rPr>
        <vertAlign val="superscript"/>
        <sz val="10"/>
        <rFont val="Calibri"/>
        <family val="2"/>
        <scheme val="minor"/>
      </rPr>
      <t>1</t>
    </r>
  </si>
  <si>
    <t>Produzione</t>
  </si>
  <si>
    <t>Fatturato alla produzione</t>
  </si>
  <si>
    <t xml:space="preserve">Fatturato al consumo </t>
  </si>
  <si>
    <t>(n.)</t>
  </si>
  <si>
    <t>tonnellate</t>
  </si>
  <si>
    <t>milioni euro</t>
  </si>
  <si>
    <t>Prodotti a base di carne</t>
  </si>
  <si>
    <t>Ortofrutticoli</t>
  </si>
  <si>
    <t>Aceti balsamici (000 di litri)</t>
  </si>
  <si>
    <t>Oli d'oliva</t>
  </si>
  <si>
    <r>
      <t>Altri comparti</t>
    </r>
    <r>
      <rPr>
        <vertAlign val="superscript"/>
        <sz val="10"/>
        <rFont val="Calibri"/>
        <family val="2"/>
        <scheme val="minor"/>
      </rPr>
      <t>2</t>
    </r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</si>
  <si>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>Aggiornato al 31 gennaio 2018.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</si>
  <si>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Comprendono: prodotti della panetteria e pasticceria (14), altri prodotti di origine animale (3 mieli, 2 ricotte),  spezie (3 zafferani),  pesci e molluschi (5), paste alimentari (4), altri prodotti (1 olio essenziale, 1 sale marino, 1 liquirizia) e la Mozzarella STG.</t>
    </r>
  </si>
  <si>
    <t>Fonte: elaborazioni su dati Qualivita - ISMEA e banca dati DOOR (numero prodotti registrati).</t>
  </si>
  <si>
    <r>
      <t xml:space="preserve">Tab. 7.3 - </t>
    </r>
    <r>
      <rPr>
        <i/>
        <sz val="10"/>
        <rFont val="Calibri"/>
        <family val="2"/>
        <scheme val="minor"/>
      </rPr>
      <t>Vini DOCG, DOC e IGT per regione</t>
    </r>
  </si>
  <si>
    <t>DOCG</t>
  </si>
  <si>
    <t>DOC</t>
  </si>
  <si>
    <t>IGT</t>
  </si>
  <si>
    <t>Trentino Alto-Adige</t>
  </si>
  <si>
    <t>Italia</t>
  </si>
  <si>
    <t>N.B. Il totale dei vini DOC e IGT è inferiore alla somma dei vini per regione, in quanto alcuni sono interregionali.</t>
  </si>
  <si>
    <t>Aggiornamento a gennaio 2018.</t>
  </si>
  <si>
    <t>Fonte: Federdoc.</t>
  </si>
  <si>
    <r>
      <t xml:space="preserve">Tab. 7.4 - </t>
    </r>
    <r>
      <rPr>
        <i/>
        <sz val="10"/>
        <rFont val="Calibri"/>
        <family val="2"/>
        <scheme val="minor"/>
      </rPr>
      <t>Superficie investita e produzione di vino DOP e IGP per regioni - 2016</t>
    </r>
  </si>
  <si>
    <t>DOP</t>
  </si>
  <si>
    <t>IGP</t>
  </si>
  <si>
    <t>Da tavola</t>
  </si>
  <si>
    <t>ettari</t>
  </si>
  <si>
    <t>ettolitri</t>
  </si>
  <si>
    <t>Trentino-Alto Adige</t>
  </si>
  <si>
    <t>Bolzano</t>
  </si>
  <si>
    <t>Trento</t>
  </si>
  <si>
    <t xml:space="preserve">Fonte: AGEA-Inventario per superfici, ISTAT per produzione. </t>
  </si>
  <si>
    <t>Tab. 7.5 - Superfici investite per regione, 2016</t>
  </si>
  <si>
    <t>Superfici</t>
  </si>
  <si>
    <t>SAU biologica1</t>
  </si>
  <si>
    <t>incidenza su totale SAU2</t>
  </si>
  <si>
    <t>ha</t>
  </si>
  <si>
    <t>%</t>
  </si>
  <si>
    <t>media aziendale (ha)</t>
  </si>
  <si>
    <t>Nord</t>
  </si>
  <si>
    <t>Centro</t>
  </si>
  <si>
    <t>Sud</t>
  </si>
  <si>
    <t>1 SAU biologica e in conversione</t>
  </si>
  <si>
    <r>
      <t xml:space="preserve">2 </t>
    </r>
    <r>
      <rPr>
        <sz val="10"/>
        <rFont val="Calibri"/>
        <family val="2"/>
        <scheme val="minor"/>
      </rPr>
      <t>SAU totale da Indagine SPA 2013, ISTAT (2015)</t>
    </r>
  </si>
  <si>
    <t>Fonte: elaborazioni su dati SINAB e ISTAT.</t>
  </si>
  <si>
    <t>Tab. 7.6 - Operatori biologici  per regione</t>
  </si>
  <si>
    <t>Produttori esclusivi</t>
  </si>
  <si>
    <t>Prod., trasf., import.</t>
  </si>
  <si>
    <t>n.</t>
  </si>
  <si>
    <r>
      <t>Tab. 7.7 - Superfici biologiche per orientamento produttivo 1</t>
    </r>
    <r>
      <rPr>
        <vertAlign val="superscript"/>
        <sz val="10"/>
        <rFont val="Calibri"/>
        <family val="2"/>
        <scheme val="minor"/>
      </rPr>
      <t>, 2016</t>
    </r>
  </si>
  <si>
    <t>SAU</t>
  </si>
  <si>
    <t>in conversione</t>
  </si>
  <si>
    <t>biologica</t>
  </si>
  <si>
    <t>totale</t>
  </si>
  <si>
    <t>di cui in conversione</t>
  </si>
  <si>
    <t>incidenza bio+conv./
totale</t>
  </si>
  <si>
    <t>Variazione 2016/2015</t>
  </si>
  <si>
    <t>Totale seminativi</t>
  </si>
  <si>
    <t>Cereali</t>
  </si>
  <si>
    <t>Colture proteiche, leguminose da granella</t>
  </si>
  <si>
    <t>Piante da radice</t>
  </si>
  <si>
    <t>Colture industriali</t>
  </si>
  <si>
    <t>Ortaggi, fragole, funghi coltivati</t>
  </si>
  <si>
    <t>Colture foraggere</t>
  </si>
  <si>
    <t>Altri seminativi2</t>
  </si>
  <si>
    <t>Prati permanenti e pascoli3</t>
  </si>
  <si>
    <t>Totale colture permanenti</t>
  </si>
  <si>
    <t>Frutta4</t>
  </si>
  <si>
    <t>Frutta in guscio</t>
  </si>
  <si>
    <t>Agrumi</t>
  </si>
  <si>
    <t>Olivo</t>
  </si>
  <si>
    <t>Vite</t>
  </si>
  <si>
    <t>Altre colture permanenti</t>
  </si>
  <si>
    <t>Terreni a riposo</t>
  </si>
  <si>
    <t>1 In alcuni casi la somma dei parziali differisce dal totale corrispondente di 1 o 2 ettari. Ciò va attribuito a problemi di arrotondamento.</t>
  </si>
  <si>
    <t>2 Gli “Altri seminativi” includono: piante aromatiche e medicinali, colture da seme e materiale da propagazione</t>
  </si>
  <si>
    <t>3 Compresi i pascoli magri.</t>
  </si>
  <si>
    <t>4 La “Frutta” include frutta fresca e secca.</t>
  </si>
  <si>
    <t>Fonte: elaborazioni su dati SINAB</t>
  </si>
  <si>
    <t xml:space="preserve">Tab. 7.8 - Consistenza della zootecnia biologica per specie allevata </t>
  </si>
  <si>
    <t>Numero capi</t>
  </si>
  <si>
    <t>Var. % 2016/2015</t>
  </si>
  <si>
    <t>% su zootecnia complessiva1</t>
  </si>
  <si>
    <t>UBA2</t>
  </si>
  <si>
    <t>Bovini</t>
  </si>
  <si>
    <t>Ovini</t>
  </si>
  <si>
    <t>Caprini</t>
  </si>
  <si>
    <t>Suini</t>
  </si>
  <si>
    <t>Equini</t>
  </si>
  <si>
    <r>
      <t>Pollame</t>
    </r>
    <r>
      <rPr>
        <vertAlign val="superscript"/>
        <sz val="10"/>
        <rFont val="Calibri"/>
        <family val="2"/>
        <scheme val="minor"/>
      </rPr>
      <t xml:space="preserve"> 3</t>
    </r>
  </si>
  <si>
    <t>Api (numero di arnie)</t>
  </si>
  <si>
    <t>Altri animali</t>
  </si>
  <si>
    <t>1 Zootecnia complessiva da SPA 2013, ISTAT.</t>
  </si>
  <si>
    <t xml:space="preserve">2 Le UBA sono stimate sulla base del numero di capi per specie, non essendo disponibili i </t>
  </si>
  <si>
    <t xml:space="preserve">   dati di dettaglio sulle diverse categorie di bestiame</t>
  </si>
  <si>
    <t>3 Rapportato al numero di capi degli allevamenti avicoli, per cui l’incidenza è sottostimata.</t>
  </si>
  <si>
    <t>Fonte: elaborazioni su dati SINAB.</t>
  </si>
  <si>
    <t>Tab. 7.9 - Numero di imprese agricole e alimentari con sistema di gestione per la qualità e ambientale certificato in Italia - 2016</t>
  </si>
  <si>
    <t>ISO 9001</t>
  </si>
  <si>
    <t>ISO 14001</t>
  </si>
  <si>
    <t>% su tot.</t>
  </si>
  <si>
    <r>
      <t>Comparto agricolo (coltivazione, allevamento)</t>
    </r>
    <r>
      <rPr>
        <vertAlign val="superscript"/>
        <sz val="10"/>
        <rFont val="Times New Roman"/>
        <family val="1"/>
      </rPr>
      <t>1</t>
    </r>
  </si>
  <si>
    <t>Comparto alimentare</t>
  </si>
  <si>
    <r>
      <t>1</t>
    </r>
    <r>
      <rPr>
        <sz val="10"/>
        <rFont val="Times New Roman"/>
        <family val="1"/>
      </rPr>
      <t xml:space="preserve"> Include aziende vivaistiche e imprese che operano nel campo della progettazione, realizzazione, manutenzione e gestione di aree verdi.</t>
    </r>
  </si>
  <si>
    <t>Fonte: elaborazioni su dati Accredia.</t>
  </si>
  <si>
    <r>
      <t xml:space="preserve">Tab. 7.10 - </t>
    </r>
    <r>
      <rPr>
        <i/>
        <sz val="10"/>
        <rFont val="Calibri"/>
        <family val="2"/>
      </rPr>
      <t>Attività di vigilanza e controllo delle strutture del</t>
    </r>
    <r>
      <rPr>
        <i/>
        <sz val="10"/>
        <color rgb="FFC00000"/>
        <rFont val="Calibri"/>
        <family val="2"/>
      </rPr>
      <t xml:space="preserve"> </t>
    </r>
    <r>
      <rPr>
        <i/>
        <sz val="10"/>
        <rFont val="Calibri"/>
        <family val="2"/>
      </rPr>
      <t>Servizio sanitario nazionale nel settore alimenti e bevande - 2016*</t>
    </r>
  </si>
  <si>
    <t>(numero)</t>
  </si>
  <si>
    <t>Unità controllate</t>
  </si>
  <si>
    <t>Unità con infrazioni</t>
  </si>
  <si>
    <t>Unità irregolari (%)</t>
  </si>
  <si>
    <t xml:space="preserve">Produzione primaria </t>
  </si>
  <si>
    <t>Produttori e confezionatori</t>
  </si>
  <si>
    <t>Distribuzione</t>
  </si>
  <si>
    <t>Trasporti</t>
  </si>
  <si>
    <t>Ristorazione</t>
  </si>
  <si>
    <t>Produttori e confezionatori (al dettaglio)</t>
  </si>
  <si>
    <t>Fonte: Ministero della salute. Relazione annuale al PNI 2015-2018, anno 2016.</t>
  </si>
  <si>
    <t>* Non comprende i dati dell'Umbria, rilevati con una diversa modulistica: su 4.515 unità operative controllate, 919 (pari al 20,3% del totale) hanno mostrato infrazioni, con percentuali più elevate di irregolarità nella ristorazione e per i produttori e trasformatori e un trend analogo, per tipologia, a quello nazionale.</t>
  </si>
  <si>
    <r>
      <t xml:space="preserve">Tab. 7.11 - </t>
    </r>
    <r>
      <rPr>
        <i/>
        <sz val="10"/>
        <rFont val="Calibri"/>
        <family val="2"/>
      </rPr>
      <t>Attività di controllo dell'ICQRF per settore merceologico</t>
    </r>
    <r>
      <rPr>
        <i/>
        <vertAlign val="superscript"/>
        <sz val="10"/>
        <rFont val="Calibri"/>
        <family val="2"/>
      </rPr>
      <t>1</t>
    </r>
    <r>
      <rPr>
        <i/>
        <sz val="10"/>
        <rFont val="Calibri"/>
        <family val="2"/>
      </rPr>
      <t xml:space="preserve"> - 2016</t>
    </r>
  </si>
  <si>
    <t>Settore</t>
  </si>
  <si>
    <t>Controlli (n.)</t>
  </si>
  <si>
    <t>Operatori controllati
(n.)</t>
  </si>
  <si>
    <t>Operatori irregolari
(%)</t>
  </si>
  <si>
    <t>Prodotti controllati
(n.)</t>
  </si>
  <si>
    <t>Prodotti irregolari
(%)</t>
  </si>
  <si>
    <t>Campioni analizzati
(n.)</t>
  </si>
  <si>
    <t>Campioni irregolari
(%)</t>
  </si>
  <si>
    <t>Vitivinicolo</t>
  </si>
  <si>
    <t>Oli</t>
  </si>
  <si>
    <t>Lattiero-caseario</t>
  </si>
  <si>
    <t>Ortofrutta</t>
  </si>
  <si>
    <t>Carne</t>
  </si>
  <si>
    <t>Uova</t>
  </si>
  <si>
    <t>Conserve vegetali</t>
  </si>
  <si>
    <t>Miele</t>
  </si>
  <si>
    <t>Zuccheri e integratori</t>
  </si>
  <si>
    <t>Bevande spiritose</t>
  </si>
  <si>
    <t>Mangimi</t>
  </si>
  <si>
    <t>Fertilizzanti</t>
  </si>
  <si>
    <t>Sementi</t>
  </si>
  <si>
    <t>Prodotti fitosanitari</t>
  </si>
  <si>
    <t>Altri settori *</t>
  </si>
  <si>
    <t>Totale controlli</t>
  </si>
  <si>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 xml:space="preserve"> Esclusi controlli sui prodotti di qualità regolamentata (prodotti biologici, DOP/IGP/STG, vini DOCG, DOC e IGT).</t>
    </r>
  </si>
  <si>
    <r>
      <rPr>
        <vertAlign val="superscript"/>
        <sz val="10"/>
        <rFont val="Calibri"/>
        <family val="2"/>
      </rPr>
      <t xml:space="preserve">* </t>
    </r>
    <r>
      <rPr>
        <sz val="10"/>
        <rFont val="Calibri"/>
        <family val="2"/>
      </rPr>
      <t>Prodotti dolciari, prodotti ittici, birre, aceti, spezie, bevande spiritose, additivi, acque minerali e bevande alcoliche.</t>
    </r>
  </si>
  <si>
    <t xml:space="preserve"> Fonte: MIPAAF, Dipartimento dell'Ispettorato centrale della tutela della qualità e della repressione frodi dei prodotti agroalimentari. Report attività 2016.</t>
  </si>
  <si>
    <r>
      <t xml:space="preserve">Tab. 7.12 - </t>
    </r>
    <r>
      <rPr>
        <i/>
        <sz val="10"/>
        <rFont val="Calibri"/>
        <family val="2"/>
      </rPr>
      <t>Risultati dei controlli dell'ICQRF per settore merceologico</t>
    </r>
    <r>
      <rPr>
        <i/>
        <vertAlign val="superscript"/>
        <sz val="10"/>
        <rFont val="Calibri"/>
        <family val="2"/>
      </rPr>
      <t>1</t>
    </r>
    <r>
      <rPr>
        <i/>
        <sz val="10"/>
        <rFont val="Calibri"/>
        <family val="2"/>
      </rPr>
      <t xml:space="preserve"> - 2016</t>
    </r>
  </si>
  <si>
    <t>Notizie di reato (n.)</t>
  </si>
  <si>
    <t>Contestazioni amm.ve 
(n.)</t>
  </si>
  <si>
    <t>Sequestri (n.)</t>
  </si>
  <si>
    <t>Quantità seq. (t.)</t>
  </si>
  <si>
    <t>Valore seq. (€)</t>
  </si>
  <si>
    <t>Diffide (n.)</t>
  </si>
  <si>
    <t xml:space="preserve">Altri settori </t>
  </si>
  <si>
    <r>
      <t xml:space="preserve">Tab. 7.13 - </t>
    </r>
    <r>
      <rPr>
        <i/>
        <sz val="10"/>
        <rFont val="Calibri"/>
        <family val="2"/>
      </rPr>
      <t>Attività di controllo dell'ICQRF sui prodotti di qualità regolamentata - 2016</t>
    </r>
  </si>
  <si>
    <t>Prodotti di qualità regolamentata</t>
  </si>
  <si>
    <t>Ispezioni (n.)</t>
  </si>
  <si>
    <t>Prodotti a denominazione protetta (DOP/IGP/STG)</t>
  </si>
  <si>
    <t>Vini DOCG, DOC e IGT</t>
  </si>
  <si>
    <t>Prodotti biologici</t>
  </si>
  <si>
    <r>
      <t xml:space="preserve">Tab. 7.14 - </t>
    </r>
    <r>
      <rPr>
        <i/>
        <sz val="10"/>
        <rFont val="Calibri"/>
        <family val="2"/>
      </rPr>
      <t>Risultati dei controlli dell'ICQRF sui prodotti di qualità regolamentata - 2016</t>
    </r>
  </si>
  <si>
    <r>
      <t xml:space="preserve">Tab. 7.15 - </t>
    </r>
    <r>
      <rPr>
        <i/>
        <sz val="10"/>
        <rFont val="Calibri"/>
        <family val="2"/>
      </rPr>
      <t>Risultati dell'attività di controllo svolta dalle Forze di Polizia in materia di frodi sanitarie e commerciali  - 2016</t>
    </r>
  </si>
  <si>
    <t>Controlli</t>
  </si>
  <si>
    <t>Violazioni</t>
  </si>
  <si>
    <t>svolti</t>
  </si>
  <si>
    <t>totali</t>
  </si>
  <si>
    <t>penali</t>
  </si>
  <si>
    <t>amministrative</t>
  </si>
  <si>
    <t>Carabinieri per la tutela della salute (NAS)</t>
  </si>
  <si>
    <t>Carabinieri per le Politiche Agricole e Alimentari (NAC)</t>
  </si>
  <si>
    <r>
      <t>Corpo Forestale dello Stato (CFS)</t>
    </r>
    <r>
      <rPr>
        <vertAlign val="superscript"/>
        <sz val="10"/>
        <rFont val="Calibri"/>
        <family val="2"/>
      </rPr>
      <t>1</t>
    </r>
  </si>
  <si>
    <r>
      <t>Capitanerie di porto</t>
    </r>
    <r>
      <rPr>
        <vertAlign val="superscript"/>
        <sz val="10"/>
        <rFont val="Calibri"/>
        <family val="2"/>
      </rPr>
      <t>2</t>
    </r>
  </si>
  <si>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 xml:space="preserve"> Attività svolta in ambito agroalimentare e agroambientale.</t>
    </r>
  </si>
  <si>
    <r>
      <rPr>
        <vertAlign val="superscript"/>
        <sz val="10"/>
        <rFont val="Calibri"/>
        <family val="2"/>
      </rPr>
      <t>2</t>
    </r>
    <r>
      <rPr>
        <sz val="10"/>
        <rFont val="Calibri"/>
        <family val="2"/>
      </rPr>
      <t xml:space="preserve"> Controlli ai fini della sicurezza alimentare nel settore ittico negli esercizi commerciali.</t>
    </r>
  </si>
  <si>
    <t>Categoria di prodotto</t>
  </si>
  <si>
    <t>Notifiche (n.)</t>
  </si>
  <si>
    <t>Frutta e vegetali</t>
  </si>
  <si>
    <t>Prodotti della pesca</t>
  </si>
  <si>
    <t>Carne escluso pollame</t>
  </si>
  <si>
    <t>Cereali e derivati</t>
  </si>
  <si>
    <t>Alimentazione animale</t>
  </si>
  <si>
    <t>Latte e derivati</t>
  </si>
  <si>
    <t>Gelati e dolciumi</t>
  </si>
  <si>
    <t>Pollame</t>
  </si>
  <si>
    <t>Bevande</t>
  </si>
  <si>
    <t>Materiali a contatto con alimenti</t>
  </si>
  <si>
    <t>Cibi dietetici e integratori</t>
  </si>
  <si>
    <t>Frutta secca e snack</t>
  </si>
  <si>
    <t>Erbe e spezie</t>
  </si>
  <si>
    <t>Zuppe, brodi, minestre, sughi</t>
  </si>
  <si>
    <t>Altro</t>
  </si>
  <si>
    <t>Fonte: Ministero della Salute, Relazione annuale RASFF, 2017</t>
  </si>
  <si>
    <t xml:space="preserve"> </t>
  </si>
  <si>
    <t>Tipologia di rischio</t>
  </si>
  <si>
    <t>Microrganismi patogeni</t>
  </si>
  <si>
    <t>Corpi estranei</t>
  </si>
  <si>
    <t>Micotossine</t>
  </si>
  <si>
    <t>Allergeni</t>
  </si>
  <si>
    <t>Metalli pesanti</t>
  </si>
  <si>
    <t>Residui di pesticidi</t>
  </si>
  <si>
    <t>Additivi alimentari</t>
  </si>
  <si>
    <t>Composizione</t>
  </si>
  <si>
    <t>Contaminanti industriali</t>
  </si>
  <si>
    <t>Microrganismi non patogeni (muffe)</t>
  </si>
  <si>
    <t>Residui di farmaci veterinari</t>
  </si>
  <si>
    <t>Migrazione</t>
  </si>
  <si>
    <t>Caratteristiche organolettiche</t>
  </si>
  <si>
    <t>Cattivo confezionamento</t>
  </si>
  <si>
    <t>Contaminazione chimica</t>
  </si>
  <si>
    <t>Fig. 7.4 - Produzione agricola lasciata in campo per comparto in Italia, 2016</t>
  </si>
  <si>
    <t>Raccolto</t>
  </si>
  <si>
    <t>SCARTO</t>
  </si>
  <si>
    <t>% su totale scarto Italia</t>
  </si>
  <si>
    <t>Leguminose e piante da tubero</t>
  </si>
  <si>
    <t>Ortaggi in piena aria</t>
  </si>
  <si>
    <t>Ortaggi industriali</t>
  </si>
  <si>
    <t>Frutta Fresca</t>
  </si>
  <si>
    <t>Ortaggi in serra</t>
  </si>
  <si>
    <t>Fonte: elaborazioni su dati ISTAT.</t>
  </si>
  <si>
    <t>Tab. 7.16 - Produzione e residui per tipologia di coltivazione (tonnellate), 2016</t>
  </si>
  <si>
    <t>Produzione Totale</t>
  </si>
  <si>
    <t>Produzione Raccolta</t>
  </si>
  <si>
    <t>Residuo</t>
  </si>
  <si>
    <t>% Residuo su Produzione Totale</t>
  </si>
  <si>
    <t>Fonte: ISTAT.</t>
  </si>
  <si>
    <t>Frutta fresca</t>
  </si>
  <si>
    <t>Fig. 7.5 - Evoluzione della produzione agricola lasciata in campo per alcuni comparti in Italia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</si>
</sst>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3" formatCode="_-* #,##0.00\ _€_-;\-* #,##0.00\ _€_-;_-* &quot;-&quot;??\ _€_-;_-@_-"/>
    <numFmt numFmtId="164" formatCode="_-* #,##0_-;\-* #,##0_-;_-* &quot;-&quot;_-;_-@_-"/>
    <numFmt numFmtId="165" formatCode="_-* #,##0.00_-;\-* #,##0.00_-;_-* &quot;-&quot;??_-;_-@_-"/>
    <numFmt numFmtId="166" formatCode="_-[$€]\ * #,##0.00_-;\-[$€]\ * #,##0.00_-;_-[$€]\ * &quot;-&quot;??_-;_-@_-"/>
    <numFmt numFmtId="167" formatCode="_-* #,##0_-;\-* #,##0_-;_-* &quot;-&quot;??_-;_-@_-"/>
    <numFmt numFmtId="168" formatCode="#,##0.000_ ;\-#,##0.000\ "/>
    <numFmt numFmtId="169" formatCode="#,##0_ ;\-#,##0\ "/>
    <numFmt numFmtId="170" formatCode="#,##0.0"/>
    <numFmt numFmtId="171" formatCode="#,##0.0_ ;\-#,##0.0\ "/>
    <numFmt numFmtId="172" formatCode="0.0"/>
    <numFmt numFmtId="173" formatCode="#,#00"/>
    <numFmt numFmtId="174" formatCode="_(* #,##0_);_(* \(#,##0\);_(* &quot;-&quot;_);_(@_)"/>
    <numFmt numFmtId="175" formatCode="_-* #,##0.00_-;\-* #,##0.00_-;_-* \-??_-;_-@_-"/>
    <numFmt numFmtId="176" formatCode="#,##0;\-\ #,##0;_-\ &quot;- &quot;"/>
    <numFmt numFmtId="177" formatCode="#,##0.0000"/>
    <numFmt numFmtId="178" formatCode="#.##000"/>
    <numFmt numFmtId="179" formatCode="#,##0.0_-"/>
    <numFmt numFmtId="180" formatCode="#,##0_-"/>
    <numFmt numFmtId="181" formatCode="#,"/>
    <numFmt numFmtId="182" formatCode="* #,##0;\-\ #,##0;_*\ &quot;-&quot;;"/>
    <numFmt numFmtId="183" formatCode="_(&quot;$&quot;* #,##0_);_(&quot;$&quot;* \(#,##0\);_(&quot;$&quot;* &quot;-&quot;_);_(@_)"/>
    <numFmt numFmtId="184" formatCode="\$#,#00"/>
    <numFmt numFmtId="185" formatCode="#,##0.00_ ;\-#,##0.00\ "/>
    <numFmt numFmtId="186" formatCode="_(* #,##0_);_(* \(#,##0\);_(* &quot;-&quot;??_);_(@_)"/>
    <numFmt numFmtId="187" formatCode="_-* #,##0.00_-;\-* #,##0.00_-;_-* &quot;-&quot;_-;_-@_-"/>
    <numFmt numFmtId="188" formatCode="_-* #,##0.0_-;\-* #,##0.0_-;_-* &quot;-&quot;??_-;_-@_-"/>
  </numFmts>
  <fonts count="6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</font>
    <font>
      <sz val="10"/>
      <name val="Times New Roman"/>
      <family val="1"/>
    </font>
    <font>
      <sz val="11"/>
      <name val="Times New Roman"/>
      <family val="1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sz val="10"/>
      <name val="Arial"/>
      <family val="2"/>
    </font>
    <font>
      <b/>
      <sz val="11"/>
      <color indexed="9"/>
      <name val="Calibri"/>
      <family val="2"/>
    </font>
    <font>
      <sz val="1"/>
      <color indexed="8"/>
      <name val="Courier"/>
      <family val="3"/>
    </font>
    <font>
      <sz val="12"/>
      <name val="Times New Roman"/>
      <family val="1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52"/>
      <name val="Calibri"/>
      <family val="2"/>
    </font>
    <font>
      <sz val="8"/>
      <color indexed="8"/>
      <name val="Arial"/>
      <family val="2"/>
    </font>
    <font>
      <sz val="11"/>
      <color indexed="60"/>
      <name val="Calibri"/>
      <family val="2"/>
    </font>
    <font>
      <sz val="8"/>
      <name val="Helvetica"/>
      <family val="2"/>
    </font>
    <font>
      <sz val="10"/>
      <color theme="1"/>
      <name val="Times New Roman"/>
      <family val="2"/>
    </font>
    <font>
      <sz val="11"/>
      <color theme="1"/>
      <name val="Times New Roman"/>
      <family val="2"/>
    </font>
    <font>
      <sz val="10"/>
      <name val="Arial"/>
    </font>
    <font>
      <sz val="10"/>
      <name val="MS Sans Serif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b/>
      <sz val="18"/>
      <color indexed="56"/>
      <name val="Cambria"/>
      <family val="2"/>
    </font>
    <font>
      <b/>
      <sz val="1"/>
      <color indexed="8"/>
      <name val="Courier"/>
      <family val="3"/>
    </font>
    <font>
      <b/>
      <sz val="11"/>
      <color indexed="8"/>
      <name val="Calibri"/>
      <family val="2"/>
    </font>
    <font>
      <sz val="10"/>
      <name val="Arial Narrow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vertAlign val="superscript"/>
      <sz val="10"/>
      <color indexed="8"/>
      <name val="Calibri"/>
      <family val="2"/>
      <scheme val="minor"/>
    </font>
    <font>
      <b/>
      <sz val="10"/>
      <color theme="1"/>
      <name val="Calibri"/>
      <family val="2"/>
      <scheme val="minor"/>
    </font>
    <font>
      <vertAlign val="superscript"/>
      <sz val="10"/>
      <name val="Times New Roman"/>
      <family val="1"/>
    </font>
    <font>
      <i/>
      <sz val="10"/>
      <name val="Times New Roman"/>
      <family val="1"/>
    </font>
    <font>
      <sz val="10"/>
      <color rgb="FFFF0000"/>
      <name val="Times New Roman"/>
      <family val="1"/>
    </font>
    <font>
      <b/>
      <sz val="10"/>
      <name val="Times New Roman"/>
      <family val="1"/>
    </font>
    <font>
      <b/>
      <i/>
      <sz val="10"/>
      <name val="Times New Roman"/>
      <family val="1"/>
    </font>
    <font>
      <b/>
      <sz val="10"/>
      <color rgb="FFFF0000"/>
      <name val="Times New Roman"/>
      <family val="1"/>
    </font>
    <font>
      <sz val="10"/>
      <name val="Calibri"/>
      <family val="2"/>
    </font>
    <font>
      <i/>
      <sz val="10"/>
      <name val="Calibri"/>
      <family val="2"/>
    </font>
    <font>
      <i/>
      <sz val="10"/>
      <color rgb="FFC00000"/>
      <name val="Calibri"/>
      <family val="2"/>
    </font>
    <font>
      <b/>
      <sz val="10"/>
      <name val="Calibri"/>
      <family val="2"/>
    </font>
    <font>
      <b/>
      <i/>
      <sz val="10"/>
      <name val="Calibri"/>
      <family val="2"/>
    </font>
    <font>
      <i/>
      <vertAlign val="superscript"/>
      <sz val="10"/>
      <name val="Calibri"/>
      <family val="2"/>
    </font>
    <font>
      <vertAlign val="superscript"/>
      <sz val="10"/>
      <name val="Calibri"/>
      <family val="2"/>
    </font>
    <font>
      <i/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7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125">
    <xf numFmtId="0" fontId="0" fillId="0" borderId="0"/>
    <xf numFmtId="166" fontId="2" fillId="0" borderId="0"/>
    <xf numFmtId="165" fontId="3" fillId="0" borderId="0" applyFont="0" applyFill="0" applyBorder="0" applyAlignment="0" applyProtection="0"/>
    <xf numFmtId="166" fontId="4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49" fontId="6" fillId="0" borderId="2" applyNumberFormat="0" applyFont="0" applyFill="0" applyBorder="0" applyProtection="0">
      <alignment horizontal="left" vertical="center" indent="2"/>
    </xf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49" fontId="6" fillId="0" borderId="3" applyNumberFormat="0" applyFont="0" applyFill="0" applyBorder="0" applyProtection="0">
      <alignment horizontal="left" vertical="center" indent="5"/>
    </xf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4" fontId="6" fillId="20" borderId="2">
      <alignment horizontal="right" vertical="center"/>
    </xf>
    <xf numFmtId="0" fontId="8" fillId="3" borderId="0" applyNumberFormat="0" applyBorder="0" applyAlignment="0" applyProtection="0"/>
    <xf numFmtId="4" fontId="9" fillId="0" borderId="4" applyFill="0" applyBorder="0" applyProtection="0">
      <alignment horizontal="right" vertical="center"/>
    </xf>
    <xf numFmtId="0" fontId="10" fillId="21" borderId="5" applyNumberFormat="0" applyAlignment="0" applyProtection="0"/>
    <xf numFmtId="0" fontId="11" fillId="0" borderId="0" applyNumberFormat="0" applyFill="0" applyBorder="0" applyProtection="0">
      <alignment horizontal="left"/>
    </xf>
    <xf numFmtId="0" fontId="12" fillId="22" borderId="6" applyNumberFormat="0" applyAlignment="0" applyProtection="0"/>
    <xf numFmtId="166" fontId="13" fillId="0" borderId="0">
      <protection locked="0"/>
    </xf>
    <xf numFmtId="166" fontId="14" fillId="0" borderId="0" applyFont="0" applyFill="0" applyBorder="0" applyAlignment="0" applyProtection="0"/>
    <xf numFmtId="0" fontId="15" fillId="0" borderId="0" applyNumberFormat="0" applyFill="0" applyBorder="0" applyAlignment="0" applyProtection="0"/>
    <xf numFmtId="173" fontId="13" fillId="0" borderId="0">
      <protection locked="0"/>
    </xf>
    <xf numFmtId="0" fontId="16" fillId="4" borderId="0" applyNumberFormat="0" applyBorder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19" fillId="0" borderId="0" applyNumberFormat="0" applyFill="0" applyBorder="0" applyAlignment="0" applyProtection="0"/>
    <xf numFmtId="166" fontId="20" fillId="0" borderId="0" applyNumberFormat="0" applyFill="0" applyBorder="0" applyAlignment="0" applyProtection="0"/>
    <xf numFmtId="0" fontId="21" fillId="0" borderId="10" applyNumberFormat="0" applyFill="0" applyAlignment="0" applyProtection="0"/>
    <xf numFmtId="174" fontId="22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75" fontId="11" fillId="0" borderId="0" applyFill="0" applyBorder="0" applyAlignment="0" applyProtection="0"/>
    <xf numFmtId="165" fontId="5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0" fontId="23" fillId="23" borderId="0" applyNumberFormat="0" applyBorder="0" applyAlignment="0" applyProtection="0"/>
    <xf numFmtId="166" fontId="11" fillId="0" borderId="0"/>
    <xf numFmtId="4" fontId="6" fillId="0" borderId="2" applyFill="0" applyBorder="0" applyProtection="0">
      <alignment horizontal="right" vertical="center"/>
    </xf>
    <xf numFmtId="49" fontId="9" fillId="0" borderId="2" applyNumberFormat="0" applyFill="0" applyBorder="0" applyProtection="0">
      <alignment horizontal="left" vertical="center"/>
    </xf>
    <xf numFmtId="166" fontId="6" fillId="0" borderId="2" applyNumberFormat="0" applyFill="0" applyAlignment="0" applyProtection="0"/>
    <xf numFmtId="166" fontId="24" fillId="24" borderId="0" applyNumberFormat="0" applyFont="0" applyBorder="0" applyAlignment="0" applyProtection="0"/>
    <xf numFmtId="166" fontId="11" fillId="0" borderId="0"/>
    <xf numFmtId="166" fontId="3" fillId="0" borderId="0"/>
    <xf numFmtId="166" fontId="11" fillId="0" borderId="0"/>
    <xf numFmtId="166" fontId="25" fillId="0" borderId="0"/>
    <xf numFmtId="166" fontId="4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166" fontId="26" fillId="0" borderId="0"/>
    <xf numFmtId="0" fontId="1" fillId="0" borderId="0"/>
    <xf numFmtId="0" fontId="11" fillId="0" borderId="0"/>
    <xf numFmtId="0" fontId="3" fillId="0" borderId="0"/>
    <xf numFmtId="0" fontId="11" fillId="0" borderId="0"/>
    <xf numFmtId="0" fontId="11" fillId="0" borderId="0"/>
    <xf numFmtId="0" fontId="27" fillId="0" borderId="0"/>
    <xf numFmtId="166" fontId="1" fillId="0" borderId="0"/>
    <xf numFmtId="166" fontId="28" fillId="0" borderId="0"/>
    <xf numFmtId="166" fontId="11" fillId="0" borderId="0"/>
    <xf numFmtId="166" fontId="11" fillId="0" borderId="0"/>
    <xf numFmtId="166" fontId="11" fillId="0" borderId="0"/>
    <xf numFmtId="166" fontId="20" fillId="0" borderId="0" applyNumberFormat="0" applyFont="0" applyFill="0" applyBorder="0" applyAlignment="0">
      <protection locked="0"/>
    </xf>
    <xf numFmtId="0" fontId="5" fillId="25" borderId="11" applyNumberFormat="0" applyFont="0" applyAlignment="0" applyProtection="0"/>
    <xf numFmtId="176" fontId="11" fillId="0" borderId="0" applyFont="0" applyFill="0" applyBorder="0" applyAlignment="0" applyProtection="0"/>
    <xf numFmtId="177" fontId="6" fillId="26" borderId="2" applyNumberFormat="0" applyFont="0" applyBorder="0" applyAlignment="0" applyProtection="0">
      <alignment horizontal="right" vertical="center"/>
    </xf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178" fontId="13" fillId="0" borderId="0">
      <protection locked="0"/>
    </xf>
    <xf numFmtId="179" fontId="29" fillId="0" borderId="12">
      <alignment horizontal="right" vertical="center"/>
    </xf>
    <xf numFmtId="49" fontId="29" fillId="0" borderId="12">
      <alignment vertical="center" wrapText="1"/>
    </xf>
    <xf numFmtId="166" fontId="30" fillId="0" borderId="0">
      <alignment horizontal="left" vertical="center"/>
    </xf>
    <xf numFmtId="180" fontId="29" fillId="0" borderId="12">
      <alignment horizontal="right" vertical="center"/>
    </xf>
    <xf numFmtId="49" fontId="31" fillId="27" borderId="13">
      <alignment horizontal="centerContinuous" vertical="center" wrapText="1"/>
    </xf>
    <xf numFmtId="49" fontId="31" fillId="28" borderId="13">
      <alignment horizontal="center" vertical="center" wrapText="1"/>
    </xf>
    <xf numFmtId="49" fontId="31" fillId="28" borderId="13">
      <alignment horizontal="center" vertical="center" wrapText="1"/>
    </xf>
    <xf numFmtId="49" fontId="31" fillId="28" borderId="14">
      <alignment horizontal="center" vertical="center" wrapText="1"/>
    </xf>
    <xf numFmtId="49" fontId="31" fillId="28" borderId="14">
      <alignment horizontal="center" vertical="center" wrapText="1"/>
    </xf>
    <xf numFmtId="49" fontId="31" fillId="28" borderId="14">
      <alignment horizontal="center" vertical="center" wrapText="1"/>
    </xf>
    <xf numFmtId="49" fontId="31" fillId="28" borderId="14">
      <alignment horizontal="center" vertical="center" wrapText="1"/>
    </xf>
    <xf numFmtId="49" fontId="31" fillId="28" borderId="13">
      <alignment horizontal="center" vertical="center" wrapText="1"/>
    </xf>
    <xf numFmtId="49" fontId="31" fillId="28" borderId="13">
      <alignment horizontal="center" vertical="center" wrapText="1"/>
    </xf>
    <xf numFmtId="49" fontId="31" fillId="28" borderId="14">
      <alignment horizontal="center" vertical="center" wrapText="1"/>
    </xf>
    <xf numFmtId="49" fontId="32" fillId="0" borderId="0">
      <alignment horizontal="left" vertical="center"/>
    </xf>
    <xf numFmtId="0" fontId="33" fillId="0" borderId="0" applyNumberFormat="0" applyFill="0" applyBorder="0" applyAlignment="0" applyProtection="0"/>
    <xf numFmtId="181" fontId="34" fillId="0" borderId="0">
      <protection locked="0"/>
    </xf>
    <xf numFmtId="181" fontId="34" fillId="0" borderId="0">
      <protection locked="0"/>
    </xf>
    <xf numFmtId="0" fontId="35" fillId="0" borderId="15" applyNumberFormat="0" applyFill="0" applyAlignment="0" applyProtection="0"/>
    <xf numFmtId="182" fontId="36" fillId="0" borderId="0"/>
    <xf numFmtId="183" fontId="22" fillId="0" borderId="0" applyFont="0" applyFill="0" applyBorder="0" applyAlignment="0" applyProtection="0"/>
    <xf numFmtId="184" fontId="13" fillId="0" borderId="0">
      <protection locked="0"/>
    </xf>
    <xf numFmtId="0" fontId="37" fillId="0" borderId="0" applyNumberFormat="0" applyFill="0" applyBorder="0" applyAlignment="0" applyProtection="0"/>
    <xf numFmtId="166" fontId="6" fillId="0" borderId="0"/>
    <xf numFmtId="0" fontId="11" fillId="0" borderId="0"/>
    <xf numFmtId="0" fontId="3" fillId="0" borderId="0"/>
    <xf numFmtId="0" fontId="5" fillId="0" borderId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1" fillId="0" borderId="0"/>
  </cellStyleXfs>
  <cellXfs count="467">
    <xf numFmtId="0" fontId="0" fillId="0" borderId="0" xfId="0"/>
    <xf numFmtId="172" fontId="38" fillId="0" borderId="0" xfId="3" applyNumberFormat="1" applyFont="1" applyFill="1" applyAlignment="1">
      <alignment horizontal="right" indent="1"/>
    </xf>
    <xf numFmtId="169" fontId="38" fillId="0" borderId="0" xfId="1" applyNumberFormat="1" applyFont="1"/>
    <xf numFmtId="0" fontId="38" fillId="0" borderId="0" xfId="3" applyNumberFormat="1" applyFont="1" applyFill="1" applyBorder="1"/>
    <xf numFmtId="166" fontId="38" fillId="0" borderId="0" xfId="3" applyFont="1" applyFill="1" applyBorder="1"/>
    <xf numFmtId="166" fontId="38" fillId="0" borderId="0" xfId="3" applyFont="1" applyFill="1"/>
    <xf numFmtId="166" fontId="38" fillId="0" borderId="0" xfId="1" applyFont="1" applyFill="1"/>
    <xf numFmtId="1" fontId="38" fillId="0" borderId="0" xfId="3" applyNumberFormat="1" applyFont="1" applyFill="1" applyBorder="1" applyAlignment="1">
      <alignment horizontal="center" vertical="center" wrapText="1"/>
    </xf>
    <xf numFmtId="1" fontId="38" fillId="0" borderId="0" xfId="3" applyNumberFormat="1" applyFont="1" applyFill="1" applyBorder="1" applyAlignment="1">
      <alignment horizontal="center"/>
    </xf>
    <xf numFmtId="1" fontId="38" fillId="0" borderId="1" xfId="3" applyNumberFormat="1" applyFont="1" applyFill="1" applyBorder="1" applyAlignment="1">
      <alignment horizontal="center" wrapText="1"/>
    </xf>
    <xf numFmtId="1" fontId="38" fillId="0" borderId="0" xfId="3" applyNumberFormat="1" applyFont="1" applyFill="1" applyBorder="1" applyAlignment="1">
      <alignment horizontal="center" wrapText="1"/>
    </xf>
    <xf numFmtId="1" fontId="38" fillId="0" borderId="1" xfId="3" applyNumberFormat="1" applyFont="1" applyFill="1" applyBorder="1" applyAlignment="1">
      <alignment horizontal="left" vertical="center" wrapText="1"/>
    </xf>
    <xf numFmtId="166" fontId="38" fillId="0" borderId="1" xfId="3" applyFont="1" applyFill="1" applyBorder="1" applyAlignment="1">
      <alignment horizontal="center" vertical="center" wrapText="1"/>
    </xf>
    <xf numFmtId="1" fontId="38" fillId="0" borderId="1" xfId="3" applyNumberFormat="1" applyFont="1" applyFill="1" applyBorder="1" applyAlignment="1">
      <alignment horizontal="center" vertical="center" wrapText="1"/>
    </xf>
    <xf numFmtId="166" fontId="40" fillId="0" borderId="0" xfId="1" applyFont="1" applyFill="1" applyAlignment="1">
      <alignment horizontal="right" wrapText="1"/>
    </xf>
    <xf numFmtId="167" fontId="40" fillId="0" borderId="0" xfId="2" applyNumberFormat="1" applyFont="1" applyFill="1" applyAlignment="1">
      <alignment horizontal="right" wrapText="1"/>
    </xf>
    <xf numFmtId="166" fontId="38" fillId="0" borderId="0" xfId="1" applyFont="1" applyFill="1" applyAlignment="1">
      <alignment horizontal="right" vertical="top" wrapText="1"/>
    </xf>
    <xf numFmtId="3" fontId="38" fillId="0" borderId="0" xfId="1" applyNumberFormat="1" applyFont="1"/>
    <xf numFmtId="166" fontId="38" fillId="0" borderId="0" xfId="3" applyFont="1" applyFill="1" applyAlignment="1">
      <alignment horizontal="right" indent="1"/>
    </xf>
    <xf numFmtId="169" fontId="38" fillId="0" borderId="0" xfId="3" applyNumberFormat="1" applyFont="1" applyFill="1"/>
    <xf numFmtId="171" fontId="38" fillId="0" borderId="0" xfId="3" applyNumberFormat="1" applyFont="1" applyFill="1"/>
    <xf numFmtId="169" fontId="38" fillId="0" borderId="0" xfId="3" applyNumberFormat="1" applyFont="1" applyFill="1" applyAlignment="1">
      <alignment horizontal="right" indent="1"/>
    </xf>
    <xf numFmtId="170" fontId="38" fillId="0" borderId="0" xfId="1" applyNumberFormat="1" applyFont="1"/>
    <xf numFmtId="3" fontId="38" fillId="0" borderId="0" xfId="1" applyNumberFormat="1" applyFont="1" applyFill="1"/>
    <xf numFmtId="167" fontId="38" fillId="0" borderId="0" xfId="2" applyNumberFormat="1" applyFont="1" applyFill="1"/>
    <xf numFmtId="172" fontId="38" fillId="0" borderId="0" xfId="1" applyNumberFormat="1" applyFont="1" applyFill="1"/>
    <xf numFmtId="3" fontId="38" fillId="0" borderId="0" xfId="3" applyNumberFormat="1" applyFont="1" applyFill="1" applyAlignment="1"/>
    <xf numFmtId="166" fontId="40" fillId="0" borderId="0" xfId="3" applyFont="1" applyFill="1"/>
    <xf numFmtId="3" fontId="40" fillId="0" borderId="0" xfId="3" applyNumberFormat="1" applyFont="1" applyFill="1" applyAlignment="1"/>
    <xf numFmtId="172" fontId="40" fillId="0" borderId="0" xfId="3" applyNumberFormat="1" applyFont="1" applyFill="1" applyAlignment="1">
      <alignment horizontal="right" indent="1"/>
    </xf>
    <xf numFmtId="166" fontId="40" fillId="0" borderId="0" xfId="3" applyFont="1" applyFill="1" applyAlignment="1">
      <alignment horizontal="right" indent="1"/>
    </xf>
    <xf numFmtId="169" fontId="40" fillId="0" borderId="0" xfId="3" applyNumberFormat="1" applyFont="1" applyFill="1"/>
    <xf numFmtId="171" fontId="40" fillId="0" borderId="0" xfId="3" applyNumberFormat="1" applyFont="1" applyFill="1"/>
    <xf numFmtId="169" fontId="40" fillId="0" borderId="0" xfId="3" applyNumberFormat="1" applyFont="1" applyFill="1" applyAlignment="1">
      <alignment horizontal="right" indent="1"/>
    </xf>
    <xf numFmtId="169" fontId="40" fillId="0" borderId="0" xfId="1" applyNumberFormat="1" applyFont="1"/>
    <xf numFmtId="3" fontId="40" fillId="0" borderId="0" xfId="1" applyNumberFormat="1" applyFont="1" applyFill="1"/>
    <xf numFmtId="167" fontId="40" fillId="0" borderId="0" xfId="2" applyNumberFormat="1" applyFont="1" applyFill="1"/>
    <xf numFmtId="172" fontId="40" fillId="0" borderId="0" xfId="1" applyNumberFormat="1" applyFont="1" applyFill="1"/>
    <xf numFmtId="166" fontId="40" fillId="0" borderId="0" xfId="1" applyFont="1" applyFill="1"/>
    <xf numFmtId="167" fontId="40" fillId="0" borderId="0" xfId="2" applyNumberFormat="1" applyFont="1"/>
    <xf numFmtId="166" fontId="38" fillId="0" borderId="1" xfId="3" applyFont="1" applyFill="1" applyBorder="1"/>
    <xf numFmtId="166" fontId="38" fillId="0" borderId="1" xfId="3" applyFont="1" applyFill="1" applyBorder="1" applyAlignment="1">
      <alignment horizontal="right" indent="1"/>
    </xf>
    <xf numFmtId="0" fontId="39" fillId="0" borderId="0" xfId="3" applyNumberFormat="1" applyFont="1" applyFill="1" applyBorder="1" applyAlignment="1">
      <alignment horizontal="left"/>
    </xf>
    <xf numFmtId="2" fontId="38" fillId="0" borderId="0" xfId="3" applyNumberFormat="1" applyFont="1" applyFill="1" applyBorder="1"/>
    <xf numFmtId="171" fontId="39" fillId="0" borderId="0" xfId="3" applyNumberFormat="1" applyFont="1" applyFill="1" applyBorder="1" applyAlignment="1">
      <alignment horizontal="left"/>
    </xf>
    <xf numFmtId="166" fontId="41" fillId="0" borderId="0" xfId="3" applyFont="1" applyFill="1"/>
    <xf numFmtId="169" fontId="38" fillId="0" borderId="0" xfId="1" applyNumberFormat="1" applyFont="1" applyFill="1"/>
    <xf numFmtId="170" fontId="38" fillId="0" borderId="0" xfId="1" applyNumberFormat="1" applyFont="1" applyFill="1"/>
    <xf numFmtId="168" fontId="38" fillId="0" borderId="0" xfId="1" applyNumberFormat="1" applyFont="1" applyFill="1"/>
    <xf numFmtId="1" fontId="38" fillId="0" borderId="0" xfId="1" applyNumberFormat="1" applyFont="1" applyFill="1"/>
    <xf numFmtId="166" fontId="38" fillId="0" borderId="0" xfId="1" applyFont="1"/>
    <xf numFmtId="166" fontId="38" fillId="0" borderId="16" xfId="1" applyFont="1" applyBorder="1"/>
    <xf numFmtId="169" fontId="38" fillId="0" borderId="16" xfId="1" applyNumberFormat="1" applyFont="1" applyBorder="1" applyAlignment="1">
      <alignment horizontal="right" vertical="top"/>
    </xf>
    <xf numFmtId="169" fontId="38" fillId="0" borderId="16" xfId="1" applyNumberFormat="1" applyFont="1" applyBorder="1" applyAlignment="1">
      <alignment horizontal="right" vertical="top" wrapText="1"/>
    </xf>
    <xf numFmtId="171" fontId="38" fillId="0" borderId="0" xfId="1" applyNumberFormat="1" applyFont="1"/>
    <xf numFmtId="172" fontId="38" fillId="0" borderId="0" xfId="1" applyNumberFormat="1" applyFont="1"/>
    <xf numFmtId="167" fontId="38" fillId="0" borderId="0" xfId="2" applyNumberFormat="1" applyFont="1"/>
    <xf numFmtId="2" fontId="38" fillId="0" borderId="0" xfId="1" applyNumberFormat="1" applyFont="1"/>
    <xf numFmtId="169" fontId="38" fillId="0" borderId="0" xfId="1" applyNumberFormat="1" applyFont="1" applyBorder="1"/>
    <xf numFmtId="166" fontId="38" fillId="0" borderId="0" xfId="1" applyFont="1" applyBorder="1" applyAlignment="1">
      <alignment horizontal="right"/>
    </xf>
    <xf numFmtId="166" fontId="38" fillId="0" borderId="1" xfId="1" applyFont="1" applyBorder="1"/>
    <xf numFmtId="169" fontId="38" fillId="0" borderId="17" xfId="1" applyNumberFormat="1" applyFont="1" applyBorder="1"/>
    <xf numFmtId="169" fontId="38" fillId="0" borderId="1" xfId="1" applyNumberFormat="1" applyFont="1" applyBorder="1"/>
    <xf numFmtId="185" fontId="38" fillId="0" borderId="1" xfId="1" applyNumberFormat="1" applyFont="1" applyBorder="1"/>
    <xf numFmtId="171" fontId="40" fillId="0" borderId="0" xfId="1" applyNumberFormat="1" applyFont="1"/>
    <xf numFmtId="166" fontId="40" fillId="0" borderId="0" xfId="1" applyFont="1"/>
    <xf numFmtId="169" fontId="40" fillId="0" borderId="0" xfId="1" applyNumberFormat="1" applyFont="1" applyBorder="1"/>
    <xf numFmtId="171" fontId="40" fillId="0" borderId="0" xfId="1" applyNumberFormat="1" applyFont="1" applyBorder="1"/>
    <xf numFmtId="166" fontId="40" fillId="0" borderId="1" xfId="1" applyFont="1" applyBorder="1"/>
    <xf numFmtId="166" fontId="40" fillId="0" borderId="0" xfId="1" applyFont="1" applyBorder="1"/>
    <xf numFmtId="169" fontId="38" fillId="0" borderId="0" xfId="1" applyNumberFormat="1" applyFont="1" applyAlignment="1">
      <alignment horizontal="left"/>
    </xf>
    <xf numFmtId="166" fontId="38" fillId="0" borderId="0" xfId="1" applyFont="1" applyBorder="1"/>
    <xf numFmtId="167" fontId="42" fillId="0" borderId="0" xfId="2" applyNumberFormat="1" applyFont="1"/>
    <xf numFmtId="171" fontId="41" fillId="0" borderId="0" xfId="1" applyNumberFormat="1" applyFont="1"/>
    <xf numFmtId="171" fontId="41" fillId="0" borderId="0" xfId="1" applyNumberFormat="1" applyFont="1" applyBorder="1"/>
    <xf numFmtId="171" fontId="43" fillId="0" borderId="0" xfId="1" applyNumberFormat="1" applyFont="1"/>
    <xf numFmtId="171" fontId="43" fillId="0" borderId="0" xfId="1" applyNumberFormat="1" applyFont="1" applyBorder="1"/>
    <xf numFmtId="172" fontId="41" fillId="0" borderId="0" xfId="3" applyNumberFormat="1" applyFont="1" applyFill="1" applyAlignment="1">
      <alignment horizontal="right" indent="1"/>
    </xf>
    <xf numFmtId="172" fontId="43" fillId="0" borderId="0" xfId="3" applyNumberFormat="1" applyFont="1" applyFill="1" applyAlignment="1">
      <alignment horizontal="right" indent="1"/>
    </xf>
    <xf numFmtId="171" fontId="41" fillId="0" borderId="0" xfId="3" applyNumberFormat="1" applyFont="1" applyFill="1"/>
    <xf numFmtId="0" fontId="38" fillId="0" borderId="0" xfId="3" applyNumberFormat="1" applyFont="1" applyFill="1" applyBorder="1" applyAlignment="1">
      <alignment horizontal="left"/>
    </xf>
    <xf numFmtId="0" fontId="38" fillId="0" borderId="0" xfId="78" applyFont="1"/>
    <xf numFmtId="0" fontId="38" fillId="0" borderId="0" xfId="78" applyFont="1" applyAlignment="1">
      <alignment vertical="center" wrapText="1"/>
    </xf>
    <xf numFmtId="0" fontId="38" fillId="0" borderId="0" xfId="78" applyFont="1" applyAlignment="1">
      <alignment horizontal="center"/>
    </xf>
    <xf numFmtId="0" fontId="38" fillId="0" borderId="0" xfId="78" applyFont="1" applyAlignment="1">
      <alignment horizontal="center" vertical="center" wrapText="1"/>
    </xf>
    <xf numFmtId="0" fontId="38" fillId="0" borderId="0" xfId="78" applyFont="1" applyAlignment="1">
      <alignment horizontal="left"/>
    </xf>
    <xf numFmtId="0" fontId="38" fillId="0" borderId="0" xfId="78" applyFont="1" applyFill="1"/>
    <xf numFmtId="0" fontId="40" fillId="0" borderId="0" xfId="78" applyFont="1"/>
    <xf numFmtId="0" fontId="38" fillId="0" borderId="0" xfId="78" applyFont="1" applyFill="1" applyAlignment="1">
      <alignment horizontal="left"/>
    </xf>
    <xf numFmtId="0" fontId="40" fillId="0" borderId="0" xfId="78" applyFont="1" applyAlignment="1">
      <alignment horizontal="center"/>
    </xf>
    <xf numFmtId="0" fontId="40" fillId="0" borderId="0" xfId="78" applyFont="1" applyBorder="1" applyAlignment="1">
      <alignment horizontal="center" vertical="center" wrapText="1"/>
    </xf>
    <xf numFmtId="0" fontId="40" fillId="0" borderId="0" xfId="78" applyFont="1" applyAlignment="1">
      <alignment horizontal="right" vertical="center" wrapText="1" indent="3"/>
    </xf>
    <xf numFmtId="0" fontId="40" fillId="0" borderId="0" xfId="78" applyFont="1" applyAlignment="1">
      <alignment horizontal="left"/>
    </xf>
    <xf numFmtId="0" fontId="40" fillId="0" borderId="1" xfId="78" applyFont="1" applyBorder="1" applyAlignment="1">
      <alignment horizontal="right" vertical="center" wrapText="1" indent="3"/>
    </xf>
    <xf numFmtId="0" fontId="40" fillId="0" borderId="1" xfId="78" applyFont="1" applyBorder="1" applyAlignment="1">
      <alignment horizontal="left"/>
    </xf>
    <xf numFmtId="0" fontId="40" fillId="0" borderId="0" xfId="78" applyFont="1" applyBorder="1" applyAlignment="1">
      <alignment vertical="center" wrapText="1"/>
    </xf>
    <xf numFmtId="0" fontId="40" fillId="0" borderId="0" xfId="78" applyFont="1" applyBorder="1" applyAlignment="1">
      <alignment horizontal="left"/>
    </xf>
    <xf numFmtId="0" fontId="38" fillId="29" borderId="0" xfId="78" applyFont="1" applyFill="1" applyAlignment="1">
      <alignment vertical="center" wrapText="1"/>
    </xf>
    <xf numFmtId="0" fontId="38" fillId="0" borderId="0" xfId="78" applyFont="1" applyBorder="1" applyAlignment="1">
      <alignment horizontal="center" vertical="center" wrapText="1"/>
    </xf>
    <xf numFmtId="0" fontId="38" fillId="0" borderId="0" xfId="78" applyFont="1" applyBorder="1" applyAlignment="1">
      <alignment horizontal="left"/>
    </xf>
    <xf numFmtId="0" fontId="38" fillId="29" borderId="0" xfId="78" applyFont="1" applyFill="1"/>
    <xf numFmtId="0" fontId="38" fillId="0" borderId="16" xfId="78" applyFont="1" applyBorder="1" applyAlignment="1">
      <alignment horizontal="center" vertical="center" wrapText="1"/>
    </xf>
    <xf numFmtId="0" fontId="38" fillId="0" borderId="16" xfId="78" applyFont="1" applyBorder="1" applyAlignment="1">
      <alignment horizontal="left"/>
    </xf>
    <xf numFmtId="0" fontId="38" fillId="0" borderId="0" xfId="78" applyFont="1" applyBorder="1" applyAlignment="1">
      <alignment vertical="center" wrapText="1"/>
    </xf>
    <xf numFmtId="0" fontId="38" fillId="0" borderId="1" xfId="78" applyFont="1" applyBorder="1" applyAlignment="1">
      <alignment vertical="center" wrapText="1"/>
    </xf>
    <xf numFmtId="0" fontId="38" fillId="0" borderId="1" xfId="78" applyFont="1" applyBorder="1"/>
    <xf numFmtId="0" fontId="42" fillId="0" borderId="0" xfId="0" applyFont="1"/>
    <xf numFmtId="0" fontId="38" fillId="0" borderId="0" xfId="0" applyFont="1"/>
    <xf numFmtId="0" fontId="38" fillId="0" borderId="0" xfId="0" applyFont="1" applyAlignment="1"/>
    <xf numFmtId="0" fontId="38" fillId="0" borderId="0" xfId="0" applyFont="1" applyFill="1"/>
    <xf numFmtId="0" fontId="38" fillId="0" borderId="0" xfId="0" applyFont="1" applyFill="1" applyBorder="1" applyAlignment="1"/>
    <xf numFmtId="0" fontId="40" fillId="0" borderId="0" xfId="0" applyFont="1" applyFill="1"/>
    <xf numFmtId="4" fontId="40" fillId="0" borderId="0" xfId="0" applyNumberFormat="1" applyFont="1" applyFill="1" applyAlignment="1">
      <alignment vertical="top" wrapText="1"/>
    </xf>
    <xf numFmtId="3" fontId="40" fillId="0" borderId="0" xfId="0" applyNumberFormat="1" applyFont="1" applyFill="1" applyAlignment="1">
      <alignment vertical="top" wrapText="1"/>
    </xf>
    <xf numFmtId="0" fontId="40" fillId="0" borderId="0" xfId="0" applyFont="1" applyFill="1" applyAlignment="1">
      <alignment vertical="top" wrapText="1"/>
    </xf>
    <xf numFmtId="0" fontId="40" fillId="0" borderId="1" xfId="0" applyFont="1" applyFill="1" applyBorder="1"/>
    <xf numFmtId="4" fontId="40" fillId="0" borderId="1" xfId="0" applyNumberFormat="1" applyFont="1" applyFill="1" applyBorder="1" applyAlignment="1">
      <alignment vertical="top" wrapText="1"/>
    </xf>
    <xf numFmtId="3" fontId="40" fillId="0" borderId="1" xfId="0" applyNumberFormat="1" applyFont="1" applyFill="1" applyBorder="1" applyAlignment="1">
      <alignment vertical="top" wrapText="1"/>
    </xf>
    <xf numFmtId="0" fontId="40" fillId="0" borderId="1" xfId="0" applyFont="1" applyFill="1" applyBorder="1" applyAlignment="1">
      <alignment vertical="top" wrapText="1"/>
    </xf>
    <xf numFmtId="3" fontId="40" fillId="0" borderId="0" xfId="0" applyNumberFormat="1" applyFont="1" applyFill="1"/>
    <xf numFmtId="170" fontId="43" fillId="0" borderId="0" xfId="0" applyNumberFormat="1" applyFont="1" applyFill="1" applyAlignment="1">
      <alignment vertical="top" wrapText="1"/>
    </xf>
    <xf numFmtId="3" fontId="40" fillId="0" borderId="0" xfId="0" applyNumberFormat="1" applyFont="1" applyFill="1" applyAlignment="1">
      <alignment horizontal="right"/>
    </xf>
    <xf numFmtId="3" fontId="40" fillId="0" borderId="0" xfId="0" applyNumberFormat="1" applyFont="1" applyFill="1" applyAlignment="1">
      <alignment horizontal="right" wrapText="1"/>
    </xf>
    <xf numFmtId="170" fontId="41" fillId="0" borderId="0" xfId="0" applyNumberFormat="1" applyFont="1" applyFill="1" applyAlignment="1">
      <alignment horizontal="right" wrapText="1"/>
    </xf>
    <xf numFmtId="4" fontId="38" fillId="0" borderId="0" xfId="0" applyNumberFormat="1" applyFont="1"/>
    <xf numFmtId="0" fontId="38" fillId="0" borderId="0" xfId="72" applyFont="1" applyFill="1" applyAlignment="1">
      <alignment horizontal="right"/>
    </xf>
    <xf numFmtId="0" fontId="41" fillId="0" borderId="0" xfId="0" applyFont="1" applyAlignment="1">
      <alignment horizontal="right"/>
    </xf>
    <xf numFmtId="0" fontId="38" fillId="0" borderId="0" xfId="0" applyFont="1" applyFill="1" applyAlignment="1">
      <alignment horizontal="right"/>
    </xf>
    <xf numFmtId="3" fontId="38" fillId="0" borderId="0" xfId="81" applyNumberFormat="1" applyFont="1" applyFill="1"/>
    <xf numFmtId="3" fontId="38" fillId="0" borderId="0" xfId="0" applyNumberFormat="1" applyFont="1" applyFill="1"/>
    <xf numFmtId="0" fontId="38" fillId="0" borderId="0" xfId="81" applyFont="1" applyFill="1" applyAlignment="1">
      <alignment horizontal="right"/>
    </xf>
    <xf numFmtId="3" fontId="38" fillId="0" borderId="0" xfId="81" applyNumberFormat="1" applyFont="1" applyFill="1" applyAlignment="1">
      <alignment horizontal="right"/>
    </xf>
    <xf numFmtId="3" fontId="38" fillId="0" borderId="0" xfId="0" applyNumberFormat="1" applyFont="1" applyFill="1" applyAlignment="1">
      <alignment horizontal="right"/>
    </xf>
    <xf numFmtId="0" fontId="38" fillId="0" borderId="0" xfId="81" applyFont="1" applyAlignment="1">
      <alignment horizontal="right"/>
    </xf>
    <xf numFmtId="0" fontId="38" fillId="0" borderId="0" xfId="0" applyFont="1" applyAlignment="1">
      <alignment horizontal="right"/>
    </xf>
    <xf numFmtId="0" fontId="38" fillId="0" borderId="0" xfId="0" applyFont="1" applyFill="1" applyAlignment="1">
      <alignment vertical="top" wrapText="1"/>
    </xf>
    <xf numFmtId="4" fontId="38" fillId="0" borderId="0" xfId="0" applyNumberFormat="1" applyFont="1" applyFill="1"/>
    <xf numFmtId="0" fontId="38" fillId="0" borderId="0" xfId="81" applyFont="1" applyFill="1"/>
    <xf numFmtId="4" fontId="38" fillId="0" borderId="0" xfId="0" applyNumberFormat="1" applyFont="1" applyAlignment="1">
      <alignment horizontal="right"/>
    </xf>
    <xf numFmtId="0" fontId="38" fillId="0" borderId="0" xfId="72" applyFont="1" applyAlignment="1">
      <alignment horizontal="right"/>
    </xf>
    <xf numFmtId="170" fontId="41" fillId="0" borderId="0" xfId="0" applyNumberFormat="1" applyFont="1" applyAlignment="1">
      <alignment horizontal="right" wrapText="1"/>
    </xf>
    <xf numFmtId="0" fontId="45" fillId="0" borderId="0" xfId="0" applyFont="1" applyFill="1" applyAlignment="1">
      <alignment vertical="top" wrapText="1"/>
    </xf>
    <xf numFmtId="3" fontId="38" fillId="0" borderId="0" xfId="81" applyNumberFormat="1" applyFont="1" applyAlignment="1">
      <alignment horizontal="right"/>
    </xf>
    <xf numFmtId="3" fontId="38" fillId="0" borderId="0" xfId="0" applyNumberFormat="1" applyFont="1" applyAlignment="1">
      <alignment horizontal="right"/>
    </xf>
    <xf numFmtId="0" fontId="41" fillId="0" borderId="0" xfId="0" applyFont="1" applyAlignment="1"/>
    <xf numFmtId="3" fontId="38" fillId="0" borderId="0" xfId="72" applyNumberFormat="1" applyFont="1" applyAlignment="1">
      <alignment horizontal="right"/>
    </xf>
    <xf numFmtId="0" fontId="45" fillId="0" borderId="0" xfId="0" applyFont="1" applyAlignment="1">
      <alignment horizontal="right" vertical="top" wrapText="1"/>
    </xf>
    <xf numFmtId="0" fontId="45" fillId="0" borderId="0" xfId="0" applyFont="1" applyAlignment="1">
      <alignment vertical="top" wrapText="1"/>
    </xf>
    <xf numFmtId="0" fontId="45" fillId="0" borderId="1" xfId="0" applyFont="1" applyBorder="1" applyAlignment="1">
      <alignment vertical="top" wrapText="1"/>
    </xf>
    <xf numFmtId="0" fontId="45" fillId="0" borderId="0" xfId="0" applyFont="1" applyBorder="1" applyAlignment="1">
      <alignment horizontal="center" wrapText="1"/>
    </xf>
    <xf numFmtId="0" fontId="45" fillId="0" borderId="0" xfId="0" applyFont="1" applyBorder="1" applyAlignment="1">
      <alignment vertical="top" wrapText="1"/>
    </xf>
    <xf numFmtId="0" fontId="42" fillId="0" borderId="0" xfId="0" applyFont="1" applyBorder="1" applyAlignment="1"/>
    <xf numFmtId="0" fontId="42" fillId="0" borderId="17" xfId="0" applyFont="1" applyBorder="1" applyAlignment="1"/>
    <xf numFmtId="0" fontId="42" fillId="0" borderId="17" xfId="0" applyFont="1" applyBorder="1" applyAlignment="1">
      <alignment horizontal="center"/>
    </xf>
    <xf numFmtId="0" fontId="40" fillId="0" borderId="0" xfId="0" applyFont="1"/>
    <xf numFmtId="0" fontId="42" fillId="0" borderId="1" xfId="0" applyFont="1" applyBorder="1"/>
    <xf numFmtId="0" fontId="40" fillId="0" borderId="1" xfId="0" applyFont="1" applyBorder="1"/>
    <xf numFmtId="0" fontId="42" fillId="0" borderId="0" xfId="0" applyFont="1" applyAlignment="1">
      <alignment horizontal="left"/>
    </xf>
    <xf numFmtId="0" fontId="38" fillId="0" borderId="0" xfId="0" applyFont="1" applyAlignment="1">
      <alignment horizontal="left"/>
    </xf>
    <xf numFmtId="0" fontId="38" fillId="0" borderId="0" xfId="73" applyFont="1"/>
    <xf numFmtId="0" fontId="38" fillId="0" borderId="0" xfId="73" applyFont="1" applyBorder="1"/>
    <xf numFmtId="3" fontId="38" fillId="0" borderId="0" xfId="73" applyNumberFormat="1" applyFont="1" applyBorder="1"/>
    <xf numFmtId="0" fontId="38" fillId="0" borderId="0" xfId="73" applyFont="1" applyFill="1" applyBorder="1"/>
    <xf numFmtId="3" fontId="38" fillId="0" borderId="1" xfId="73" applyNumberFormat="1" applyFont="1" applyBorder="1"/>
    <xf numFmtId="3" fontId="41" fillId="0" borderId="1" xfId="73" applyNumberFormat="1" applyFont="1" applyBorder="1"/>
    <xf numFmtId="0" fontId="38" fillId="0" borderId="1" xfId="73" applyFont="1" applyBorder="1"/>
    <xf numFmtId="0" fontId="38" fillId="0" borderId="1" xfId="73" applyFont="1" applyFill="1" applyBorder="1"/>
    <xf numFmtId="0" fontId="47" fillId="0" borderId="0" xfId="0" applyFont="1"/>
    <xf numFmtId="0" fontId="40" fillId="0" borderId="0" xfId="73" applyFont="1"/>
    <xf numFmtId="170" fontId="43" fillId="0" borderId="0" xfId="73" applyNumberFormat="1" applyFont="1"/>
    <xf numFmtId="3" fontId="40" fillId="0" borderId="0" xfId="73" applyNumberFormat="1" applyFont="1" applyFill="1" applyBorder="1"/>
    <xf numFmtId="3" fontId="40" fillId="0" borderId="0" xfId="73" applyNumberFormat="1" applyFont="1" applyBorder="1"/>
    <xf numFmtId="0" fontId="40" fillId="0" borderId="0" xfId="73" applyFont="1" applyFill="1" applyBorder="1"/>
    <xf numFmtId="167" fontId="41" fillId="0" borderId="0" xfId="54" applyNumberFormat="1" applyFont="1" applyBorder="1" applyAlignment="1">
      <alignment horizontal="right"/>
    </xf>
    <xf numFmtId="167" fontId="38" fillId="0" borderId="0" xfId="54" applyNumberFormat="1" applyFont="1" applyBorder="1" applyAlignment="1">
      <alignment horizontal="right"/>
    </xf>
    <xf numFmtId="3" fontId="41" fillId="0" borderId="0" xfId="73" applyNumberFormat="1" applyFont="1" applyBorder="1"/>
    <xf numFmtId="170" fontId="41" fillId="0" borderId="0" xfId="73" applyNumberFormat="1" applyFont="1"/>
    <xf numFmtId="3" fontId="38" fillId="0" borderId="0" xfId="73" applyNumberFormat="1" applyFont="1"/>
    <xf numFmtId="0" fontId="38" fillId="0" borderId="0" xfId="73" applyFont="1" applyFill="1"/>
    <xf numFmtId="0" fontId="38" fillId="0" borderId="0" xfId="73" applyFont="1" applyBorder="1" applyAlignment="1">
      <alignment horizontal="center" vertical="center" wrapText="1"/>
    </xf>
    <xf numFmtId="0" fontId="38" fillId="0" borderId="0" xfId="73" applyFont="1" applyBorder="1" applyAlignment="1">
      <alignment horizontal="center" vertical="center"/>
    </xf>
    <xf numFmtId="0" fontId="38" fillId="0" borderId="1" xfId="73" applyFont="1" applyBorder="1" applyAlignment="1">
      <alignment vertical="center" wrapText="1"/>
    </xf>
    <xf numFmtId="0" fontId="38" fillId="0" borderId="16" xfId="73" applyFont="1" applyBorder="1" applyAlignment="1">
      <alignment vertical="center" wrapText="1"/>
    </xf>
    <xf numFmtId="0" fontId="38" fillId="0" borderId="1" xfId="73" applyFont="1" applyBorder="1" applyAlignment="1">
      <alignment horizontal="center" vertical="center" wrapText="1"/>
    </xf>
    <xf numFmtId="0" fontId="38" fillId="0" borderId="1" xfId="73" applyFont="1" applyBorder="1" applyAlignment="1">
      <alignment horizontal="center" vertical="center"/>
    </xf>
    <xf numFmtId="0" fontId="38" fillId="0" borderId="17" xfId="73" applyFont="1" applyBorder="1" applyAlignment="1">
      <alignment horizontal="center" vertical="center" wrapText="1"/>
    </xf>
    <xf numFmtId="0" fontId="38" fillId="0" borderId="17" xfId="73" applyFont="1" applyBorder="1" applyAlignment="1">
      <alignment horizontal="center" vertical="center"/>
    </xf>
    <xf numFmtId="0" fontId="38" fillId="0" borderId="1" xfId="78" applyFont="1" applyBorder="1" applyAlignment="1">
      <alignment horizontal="right"/>
    </xf>
    <xf numFmtId="0" fontId="40" fillId="0" borderId="0" xfId="78" applyFont="1" applyAlignment="1">
      <alignment horizontal="right"/>
    </xf>
    <xf numFmtId="0" fontId="40" fillId="0" borderId="0" xfId="78" applyFont="1" applyFill="1" applyAlignment="1">
      <alignment horizontal="right"/>
    </xf>
    <xf numFmtId="0" fontId="38" fillId="0" borderId="0" xfId="78" applyFont="1" applyAlignment="1">
      <alignment horizontal="right"/>
    </xf>
    <xf numFmtId="0" fontId="38" fillId="0" borderId="0" xfId="78" quotePrefix="1" applyFont="1" applyAlignment="1">
      <alignment horizontal="right"/>
    </xf>
    <xf numFmtId="0" fontId="38" fillId="0" borderId="16" xfId="78" applyFont="1" applyBorder="1" applyAlignment="1">
      <alignment horizontal="center"/>
    </xf>
    <xf numFmtId="0" fontId="38" fillId="0" borderId="0" xfId="72" applyFont="1" applyBorder="1"/>
    <xf numFmtId="0" fontId="38" fillId="0" borderId="0" xfId="72" applyFont="1" applyFill="1" applyBorder="1"/>
    <xf numFmtId="0" fontId="38" fillId="0" borderId="1" xfId="72" applyFont="1" applyBorder="1"/>
    <xf numFmtId="186" fontId="40" fillId="0" borderId="0" xfId="54" applyNumberFormat="1" applyFont="1" applyAlignment="1">
      <alignment horizontal="right" vertical="center"/>
    </xf>
    <xf numFmtId="164" fontId="40" fillId="0" borderId="0" xfId="72" applyNumberFormat="1" applyFont="1" applyBorder="1" applyAlignment="1">
      <alignment horizontal="right"/>
    </xf>
    <xf numFmtId="187" fontId="40" fillId="0" borderId="0" xfId="72" applyNumberFormat="1" applyFont="1" applyBorder="1" applyAlignment="1"/>
    <xf numFmtId="0" fontId="40" fillId="0" borderId="0" xfId="72" applyNumberFormat="1" applyFont="1" applyFill="1" applyBorder="1" applyAlignment="1">
      <alignment horizontal="left"/>
    </xf>
    <xf numFmtId="186" fontId="42" fillId="0" borderId="0" xfId="54" applyNumberFormat="1" applyFont="1" applyAlignment="1">
      <alignment horizontal="right" vertical="center"/>
    </xf>
    <xf numFmtId="187" fontId="38" fillId="0" borderId="0" xfId="72" applyNumberFormat="1" applyFont="1" applyBorder="1" applyAlignment="1"/>
    <xf numFmtId="167" fontId="38" fillId="0" borderId="0" xfId="54" applyNumberFormat="1" applyFont="1" applyBorder="1" applyAlignment="1">
      <alignment horizontal="left" indent="6"/>
    </xf>
    <xf numFmtId="164" fontId="38" fillId="0" borderId="0" xfId="72" applyNumberFormat="1" applyFont="1" applyBorder="1" applyAlignment="1"/>
    <xf numFmtId="0" fontId="38" fillId="0" borderId="0" xfId="72" applyNumberFormat="1" applyFont="1" applyFill="1" applyBorder="1" applyAlignment="1">
      <alignment horizontal="left"/>
    </xf>
    <xf numFmtId="167" fontId="42" fillId="0" borderId="0" xfId="52" applyNumberFormat="1" applyFont="1" applyBorder="1" applyAlignment="1">
      <alignment horizontal="right" vertical="center"/>
    </xf>
    <xf numFmtId="167" fontId="38" fillId="29" borderId="0" xfId="54" applyNumberFormat="1" applyFont="1" applyFill="1" applyBorder="1" applyAlignment="1">
      <alignment horizontal="left" indent="6"/>
    </xf>
    <xf numFmtId="0" fontId="38" fillId="29" borderId="0" xfId="72" applyFont="1" applyFill="1" applyBorder="1" applyAlignment="1">
      <alignment horizontal="left" vertical="center"/>
    </xf>
    <xf numFmtId="186" fontId="42" fillId="0" borderId="0" xfId="54" applyNumberFormat="1" applyFont="1" applyBorder="1" applyAlignment="1">
      <alignment horizontal="right" vertical="center"/>
    </xf>
    <xf numFmtId="0" fontId="38" fillId="0" borderId="0" xfId="72" applyFont="1" applyFill="1" applyBorder="1" applyAlignment="1">
      <alignment horizontal="center" vertical="center" wrapText="1"/>
    </xf>
    <xf numFmtId="0" fontId="38" fillId="0" borderId="0" xfId="72" applyFont="1" applyBorder="1" applyAlignment="1">
      <alignment horizontal="center" vertical="center"/>
    </xf>
    <xf numFmtId="0" fontId="38" fillId="0" borderId="1" xfId="72" applyFont="1" applyBorder="1" applyAlignment="1">
      <alignment horizontal="center" vertical="center"/>
    </xf>
    <xf numFmtId="0" fontId="38" fillId="0" borderId="1" xfId="72" applyFont="1" applyFill="1" applyBorder="1"/>
    <xf numFmtId="49" fontId="38" fillId="0" borderId="1" xfId="72" applyNumberFormat="1" applyFont="1" applyFill="1" applyBorder="1"/>
    <xf numFmtId="49" fontId="38" fillId="0" borderId="0" xfId="72" applyNumberFormat="1" applyFont="1" applyFill="1" applyBorder="1"/>
    <xf numFmtId="0" fontId="3" fillId="0" borderId="0" xfId="119" quotePrefix="1" applyFont="1" applyAlignment="1">
      <alignment horizontal="left"/>
    </xf>
    <xf numFmtId="0" fontId="3" fillId="0" borderId="0" xfId="119" applyFont="1"/>
    <xf numFmtId="0" fontId="3" fillId="0" borderId="17" xfId="119" applyFont="1" applyBorder="1" applyAlignment="1">
      <alignment horizontal="center" vertical="top" wrapText="1"/>
    </xf>
    <xf numFmtId="0" fontId="3" fillId="0" borderId="16" xfId="119" applyFont="1" applyBorder="1" applyAlignment="1">
      <alignment horizontal="centerContinuous"/>
    </xf>
    <xf numFmtId="0" fontId="3" fillId="0" borderId="17" xfId="119" applyFont="1" applyBorder="1" applyAlignment="1">
      <alignment horizontal="centerContinuous"/>
    </xf>
    <xf numFmtId="0" fontId="3" fillId="0" borderId="1" xfId="119" applyFont="1" applyBorder="1" applyAlignment="1">
      <alignment vertical="top" wrapText="1"/>
    </xf>
    <xf numFmtId="0" fontId="3" fillId="0" borderId="1" xfId="119" applyFont="1" applyBorder="1" applyAlignment="1">
      <alignment horizontal="center" wrapText="1"/>
    </xf>
    <xf numFmtId="0" fontId="3" fillId="0" borderId="0" xfId="119" applyFont="1" applyBorder="1" applyAlignment="1">
      <alignment vertical="top" wrapText="1"/>
    </xf>
    <xf numFmtId="0" fontId="3" fillId="0" borderId="0" xfId="119" applyFont="1" applyBorder="1" applyAlignment="1">
      <alignment horizontal="center" wrapText="1"/>
    </xf>
    <xf numFmtId="0" fontId="3" fillId="0" borderId="0" xfId="119" applyFont="1" applyBorder="1" applyAlignment="1">
      <alignment horizontal="right" vertical="center"/>
    </xf>
    <xf numFmtId="172" fontId="49" fillId="0" borderId="0" xfId="92" applyNumberFormat="1" applyFont="1" applyBorder="1" applyAlignment="1">
      <alignment horizontal="right" vertical="center"/>
    </xf>
    <xf numFmtId="172" fontId="49" fillId="0" borderId="0" xfId="119" applyNumberFormat="1" applyFont="1" applyBorder="1" applyAlignment="1">
      <alignment horizontal="right" vertical="center"/>
    </xf>
    <xf numFmtId="172" fontId="50" fillId="0" borderId="0" xfId="119" applyNumberFormat="1" applyFont="1" applyBorder="1" applyAlignment="1">
      <alignment horizontal="right" vertical="center"/>
    </xf>
    <xf numFmtId="170" fontId="49" fillId="0" borderId="0" xfId="119" applyNumberFormat="1" applyFont="1" applyBorder="1" applyAlignment="1">
      <alignment horizontal="right" vertical="center"/>
    </xf>
    <xf numFmtId="3" fontId="3" fillId="0" borderId="0" xfId="119" applyNumberFormat="1" applyFont="1" applyBorder="1" applyAlignment="1">
      <alignment horizontal="right" vertical="center"/>
    </xf>
    <xf numFmtId="0" fontId="51" fillId="0" borderId="0" xfId="119" applyFont="1" applyBorder="1" applyAlignment="1">
      <alignment vertical="top" wrapText="1"/>
    </xf>
    <xf numFmtId="3" fontId="51" fillId="0" borderId="0" xfId="119" applyNumberFormat="1" applyFont="1" applyBorder="1" applyAlignment="1">
      <alignment horizontal="right" vertical="center"/>
    </xf>
    <xf numFmtId="172" fontId="52" fillId="0" borderId="0" xfId="119" applyNumberFormat="1" applyFont="1" applyBorder="1" applyAlignment="1">
      <alignment horizontal="right" vertical="center"/>
    </xf>
    <xf numFmtId="172" fontId="53" fillId="0" borderId="0" xfId="119" applyNumberFormat="1" applyFont="1" applyBorder="1" applyAlignment="1">
      <alignment horizontal="right" vertical="center"/>
    </xf>
    <xf numFmtId="172" fontId="52" fillId="0" borderId="0" xfId="119" quotePrefix="1" applyNumberFormat="1" applyFont="1" applyBorder="1" applyAlignment="1">
      <alignment horizontal="right" vertical="center"/>
    </xf>
    <xf numFmtId="170" fontId="52" fillId="0" borderId="0" xfId="119" applyNumberFormat="1" applyFont="1" applyBorder="1" applyAlignment="1">
      <alignment horizontal="right" vertical="center"/>
    </xf>
    <xf numFmtId="0" fontId="51" fillId="0" borderId="1" xfId="119" applyFont="1" applyBorder="1" applyAlignment="1">
      <alignment vertical="top" wrapText="1"/>
    </xf>
    <xf numFmtId="3" fontId="51" fillId="0" borderId="1" xfId="119" applyNumberFormat="1" applyFont="1" applyBorder="1" applyAlignment="1">
      <alignment horizontal="right"/>
    </xf>
    <xf numFmtId="172" fontId="52" fillId="0" borderId="1" xfId="119" quotePrefix="1" applyNumberFormat="1" applyFont="1" applyBorder="1" applyAlignment="1">
      <alignment horizontal="right"/>
    </xf>
    <xf numFmtId="172" fontId="52" fillId="0" borderId="1" xfId="119" applyNumberFormat="1" applyFont="1" applyBorder="1" applyAlignment="1">
      <alignment horizontal="right"/>
    </xf>
    <xf numFmtId="172" fontId="51" fillId="0" borderId="1" xfId="119" applyNumberFormat="1" applyFont="1" applyBorder="1" applyAlignment="1">
      <alignment horizontal="right"/>
    </xf>
    <xf numFmtId="170" fontId="52" fillId="0" borderId="1" xfId="119" applyNumberFormat="1" applyFont="1" applyBorder="1" applyAlignment="1">
      <alignment horizontal="right"/>
    </xf>
    <xf numFmtId="3" fontId="51" fillId="0" borderId="0" xfId="119" applyNumberFormat="1" applyFont="1" applyBorder="1" applyAlignment="1">
      <alignment horizontal="right"/>
    </xf>
    <xf numFmtId="172" fontId="51" fillId="0" borderId="0" xfId="119" applyNumberFormat="1" applyFont="1" applyBorder="1" applyAlignment="1">
      <alignment horizontal="right"/>
    </xf>
    <xf numFmtId="170" fontId="51" fillId="0" borderId="0" xfId="119" applyNumberFormat="1" applyFont="1" applyBorder="1" applyAlignment="1">
      <alignment horizontal="right"/>
    </xf>
    <xf numFmtId="0" fontId="3" fillId="0" borderId="0" xfId="119" applyFont="1" applyFill="1"/>
    <xf numFmtId="0" fontId="3" fillId="0" borderId="0" xfId="119" applyFont="1" applyFill="1" applyBorder="1" applyAlignment="1">
      <alignment horizontal="center" vertical="top" wrapText="1"/>
    </xf>
    <xf numFmtId="0" fontId="3" fillId="0" borderId="0" xfId="119" applyFont="1" applyFill="1" applyBorder="1" applyAlignment="1">
      <alignment horizontal="centerContinuous"/>
    </xf>
    <xf numFmtId="0" fontId="3" fillId="0" borderId="0" xfId="119" applyFont="1" applyFill="1" applyBorder="1" applyAlignment="1">
      <alignment horizontal="center"/>
    </xf>
    <xf numFmtId="0" fontId="3" fillId="0" borderId="0" xfId="119" applyFont="1" applyFill="1" applyBorder="1" applyAlignment="1">
      <alignment vertical="top" wrapText="1"/>
    </xf>
    <xf numFmtId="0" fontId="3" fillId="0" borderId="0" xfId="119" applyFont="1" applyFill="1" applyAlignment="1">
      <alignment horizontal="center" vertical="top"/>
    </xf>
    <xf numFmtId="3" fontId="27" fillId="0" borderId="0" xfId="82" applyNumberFormat="1"/>
    <xf numFmtId="2" fontId="3" fillId="0" borderId="0" xfId="119" applyNumberFormat="1" applyFont="1" applyFill="1" applyBorder="1" applyAlignment="1">
      <alignment horizontal="center"/>
    </xf>
    <xf numFmtId="4" fontId="3" fillId="0" borderId="0" xfId="119" applyNumberFormat="1" applyFont="1" applyFill="1" applyBorder="1" applyAlignment="1">
      <alignment horizontal="center"/>
    </xf>
    <xf numFmtId="3" fontId="3" fillId="0" borderId="0" xfId="119" applyNumberFormat="1" applyFont="1" applyFill="1" applyBorder="1" applyAlignment="1">
      <alignment horizontal="center"/>
    </xf>
    <xf numFmtId="0" fontId="54" fillId="0" borderId="0" xfId="120" quotePrefix="1" applyFont="1" applyFill="1" applyBorder="1" applyAlignment="1">
      <alignment horizontal="left"/>
    </xf>
    <xf numFmtId="0" fontId="54" fillId="0" borderId="0" xfId="121" applyFont="1" applyFill="1" applyBorder="1"/>
    <xf numFmtId="0" fontId="54" fillId="29" borderId="0" xfId="120" quotePrefix="1" applyFont="1" applyFill="1" applyBorder="1" applyAlignment="1">
      <alignment horizontal="left"/>
    </xf>
    <xf numFmtId="0" fontId="54" fillId="29" borderId="0" xfId="121" applyFont="1" applyFill="1" applyBorder="1"/>
    <xf numFmtId="0" fontId="54" fillId="29" borderId="0" xfId="121" applyFont="1" applyFill="1" applyBorder="1" applyAlignment="1">
      <alignment wrapText="1"/>
    </xf>
    <xf numFmtId="0" fontId="54" fillId="0" borderId="0" xfId="121" applyFont="1" applyBorder="1" applyAlignment="1">
      <alignment wrapText="1"/>
    </xf>
    <xf numFmtId="0" fontId="54" fillId="0" borderId="0" xfId="121" applyFont="1" applyBorder="1"/>
    <xf numFmtId="0" fontId="54" fillId="29" borderId="0" xfId="121" applyFont="1" applyFill="1" applyBorder="1" applyAlignment="1">
      <alignment horizontal="right" wrapText="1"/>
    </xf>
    <xf numFmtId="0" fontId="54" fillId="0" borderId="16" xfId="121" applyFont="1" applyFill="1" applyBorder="1" applyAlignment="1">
      <alignment horizontal="right"/>
    </xf>
    <xf numFmtId="0" fontId="54" fillId="0" borderId="16" xfId="121" quotePrefix="1" applyFont="1" applyFill="1" applyBorder="1" applyAlignment="1">
      <alignment horizontal="center" vertical="center" wrapText="1"/>
    </xf>
    <xf numFmtId="0" fontId="54" fillId="0" borderId="0" xfId="121" applyFont="1" applyBorder="1" applyAlignment="1">
      <alignment horizontal="right"/>
    </xf>
    <xf numFmtId="0" fontId="54" fillId="0" borderId="0" xfId="121" quotePrefix="1" applyFont="1" applyBorder="1" applyAlignment="1">
      <alignment horizontal="center" vertical="center" wrapText="1"/>
    </xf>
    <xf numFmtId="0" fontId="54" fillId="0" borderId="0" xfId="121" applyFont="1" applyBorder="1" applyAlignment="1">
      <alignment horizontal="right" wrapText="1"/>
    </xf>
    <xf numFmtId="0" fontId="54" fillId="0" borderId="0" xfId="121" applyFont="1" applyFill="1" applyBorder="1" applyAlignment="1">
      <alignment horizontal="right" vertical="center" wrapText="1"/>
    </xf>
    <xf numFmtId="0" fontId="54" fillId="0" borderId="0" xfId="121" applyFont="1" applyBorder="1" applyAlignment="1">
      <alignment horizontal="right" vertical="center" wrapText="1"/>
    </xf>
    <xf numFmtId="167" fontId="54" fillId="0" borderId="0" xfId="122" applyNumberFormat="1" applyFont="1" applyBorder="1" applyAlignment="1">
      <alignment horizontal="right" vertical="center" wrapText="1"/>
    </xf>
    <xf numFmtId="9" fontId="54" fillId="0" borderId="0" xfId="93" applyFont="1" applyBorder="1"/>
    <xf numFmtId="0" fontId="54" fillId="0" borderId="0" xfId="121" quotePrefix="1" applyFont="1" applyFill="1" applyBorder="1" applyAlignment="1">
      <alignment horizontal="left" vertical="center" wrapText="1"/>
    </xf>
    <xf numFmtId="167" fontId="54" fillId="0" borderId="0" xfId="122" applyNumberFormat="1" applyFont="1" applyFill="1" applyBorder="1" applyAlignment="1">
      <alignment horizontal="right" vertical="center" wrapText="1"/>
    </xf>
    <xf numFmtId="167" fontId="54" fillId="29" borderId="0" xfId="122" applyNumberFormat="1" applyFont="1" applyFill="1" applyBorder="1" applyAlignment="1">
      <alignment horizontal="right" vertical="center" wrapText="1"/>
    </xf>
    <xf numFmtId="188" fontId="55" fillId="29" borderId="0" xfId="122" applyNumberFormat="1" applyFont="1" applyFill="1" applyBorder="1" applyAlignment="1">
      <alignment horizontal="right" vertical="center" wrapText="1"/>
    </xf>
    <xf numFmtId="0" fontId="54" fillId="0" borderId="0" xfId="121" applyFont="1" applyBorder="1" applyAlignment="1">
      <alignment vertical="center"/>
    </xf>
    <xf numFmtId="0" fontId="55" fillId="0" borderId="0" xfId="82" applyFont="1" applyAlignment="1">
      <alignment horizontal="right" vertical="center"/>
    </xf>
    <xf numFmtId="188" fontId="55" fillId="0" borderId="0" xfId="122" applyNumberFormat="1" applyFont="1" applyBorder="1" applyAlignment="1">
      <alignment horizontal="right" vertical="center" wrapText="1"/>
    </xf>
    <xf numFmtId="0" fontId="54" fillId="0" borderId="0" xfId="121" applyFont="1" applyBorder="1" applyAlignment="1">
      <alignment vertical="center" wrapText="1"/>
    </xf>
    <xf numFmtId="167" fontId="54" fillId="0" borderId="0" xfId="122" applyNumberFormat="1" applyFont="1" applyBorder="1" applyAlignment="1">
      <alignment wrapText="1"/>
    </xf>
    <xf numFmtId="10" fontId="54" fillId="0" borderId="0" xfId="123" applyNumberFormat="1" applyFont="1" applyBorder="1"/>
    <xf numFmtId="0" fontId="54" fillId="0" borderId="0" xfId="121" applyFont="1" applyFill="1" applyBorder="1" applyAlignment="1">
      <alignment vertical="center" wrapText="1"/>
    </xf>
    <xf numFmtId="0" fontId="54" fillId="0" borderId="0" xfId="121" applyFont="1" applyFill="1" applyBorder="1" applyAlignment="1">
      <alignment horizontal="left" vertical="center" wrapText="1"/>
    </xf>
    <xf numFmtId="0" fontId="54" fillId="0" borderId="0" xfId="82" applyFont="1"/>
    <xf numFmtId="0" fontId="57" fillId="0" borderId="0" xfId="121" applyFont="1" applyFill="1" applyBorder="1" applyAlignment="1">
      <alignment horizontal="left" vertical="center" wrapText="1"/>
    </xf>
    <xf numFmtId="167" fontId="57" fillId="29" borderId="0" xfId="122" applyNumberFormat="1" applyFont="1" applyFill="1" applyBorder="1" applyAlignment="1">
      <alignment horizontal="right" vertical="center" wrapText="1"/>
    </xf>
    <xf numFmtId="188" fontId="58" fillId="29" borderId="0" xfId="122" applyNumberFormat="1" applyFont="1" applyFill="1" applyBorder="1" applyAlignment="1">
      <alignment horizontal="right" vertical="center" wrapText="1"/>
    </xf>
    <xf numFmtId="188" fontId="57" fillId="0" borderId="0" xfId="122" applyNumberFormat="1" applyFont="1" applyBorder="1" applyAlignment="1">
      <alignment wrapText="1"/>
    </xf>
    <xf numFmtId="167" fontId="57" fillId="0" borderId="0" xfId="122" applyNumberFormat="1" applyFont="1" applyBorder="1" applyAlignment="1">
      <alignment horizontal="right" vertical="center" wrapText="1"/>
    </xf>
    <xf numFmtId="188" fontId="58" fillId="0" borderId="0" xfId="122" applyNumberFormat="1" applyFont="1" applyBorder="1" applyAlignment="1">
      <alignment horizontal="right" vertical="center" wrapText="1"/>
    </xf>
    <xf numFmtId="167" fontId="57" fillId="0" borderId="0" xfId="122" applyNumberFormat="1" applyFont="1" applyBorder="1" applyAlignment="1">
      <alignment wrapText="1"/>
    </xf>
    <xf numFmtId="0" fontId="57" fillId="0" borderId="0" xfId="121" applyFont="1" applyBorder="1" applyAlignment="1">
      <alignment wrapText="1"/>
    </xf>
    <xf numFmtId="10" fontId="57" fillId="0" borderId="0" xfId="123" applyNumberFormat="1" applyFont="1" applyBorder="1"/>
    <xf numFmtId="0" fontId="57" fillId="0" borderId="0" xfId="121" applyFont="1" applyBorder="1"/>
    <xf numFmtId="0" fontId="57" fillId="0" borderId="1" xfId="121" applyFont="1" applyFill="1" applyBorder="1" applyAlignment="1">
      <alignment horizontal="left" vertical="center" wrapText="1"/>
    </xf>
    <xf numFmtId="167" fontId="57" fillId="0" borderId="1" xfId="122" applyNumberFormat="1" applyFont="1" applyFill="1" applyBorder="1" applyAlignment="1">
      <alignment horizontal="right" vertical="center" wrapText="1"/>
    </xf>
    <xf numFmtId="188" fontId="58" fillId="0" borderId="1" xfId="122" applyNumberFormat="1" applyFont="1" applyFill="1" applyBorder="1" applyAlignment="1">
      <alignment horizontal="right" vertical="center" wrapText="1"/>
    </xf>
    <xf numFmtId="167" fontId="54" fillId="29" borderId="0" xfId="121" applyNumberFormat="1" applyFont="1" applyFill="1" applyBorder="1"/>
    <xf numFmtId="167" fontId="54" fillId="0" borderId="0" xfId="121" applyNumberFormat="1" applyFont="1" applyFill="1" applyBorder="1"/>
    <xf numFmtId="167" fontId="54" fillId="0" borderId="0" xfId="121" applyNumberFormat="1" applyFont="1" applyFill="1" applyBorder="1" applyAlignment="1">
      <alignment wrapText="1"/>
    </xf>
    <xf numFmtId="167" fontId="54" fillId="0" borderId="0" xfId="121" applyNumberFormat="1" applyFont="1" applyBorder="1" applyAlignment="1">
      <alignment wrapText="1"/>
    </xf>
    <xf numFmtId="3" fontId="54" fillId="0" borderId="0" xfId="121" applyNumberFormat="1" applyFont="1" applyBorder="1" applyAlignment="1">
      <alignment wrapText="1"/>
    </xf>
    <xf numFmtId="0" fontId="54" fillId="0" borderId="0" xfId="120" applyFont="1" applyFill="1" applyBorder="1" applyAlignment="1">
      <alignment horizontal="left"/>
    </xf>
    <xf numFmtId="0" fontId="54" fillId="0" borderId="0" xfId="120" applyFont="1" applyFill="1" applyBorder="1" applyAlignment="1">
      <alignment wrapText="1"/>
    </xf>
    <xf numFmtId="0" fontId="54" fillId="0" borderId="0" xfId="120" applyFont="1" applyFill="1" applyBorder="1"/>
    <xf numFmtId="0" fontId="54" fillId="0" borderId="16" xfId="120" applyFont="1" applyFill="1" applyBorder="1" applyAlignment="1">
      <alignment horizontal="left" vertical="center"/>
    </xf>
    <xf numFmtId="0" fontId="54" fillId="0" borderId="16" xfId="120" applyFont="1" applyFill="1" applyBorder="1" applyAlignment="1">
      <alignment horizontal="center"/>
    </xf>
    <xf numFmtId="0" fontId="54" fillId="0" borderId="16" xfId="120" quotePrefix="1" applyFont="1" applyFill="1" applyBorder="1" applyAlignment="1">
      <alignment horizontal="center" wrapText="1"/>
    </xf>
    <xf numFmtId="0" fontId="54" fillId="0" borderId="0" xfId="120" applyFont="1" applyFill="1" applyBorder="1" applyAlignment="1">
      <alignment horizontal="center" vertical="center" wrapText="1"/>
    </xf>
    <xf numFmtId="0" fontId="54" fillId="0" borderId="0" xfId="120" applyFont="1" applyFill="1" applyBorder="1" applyAlignment="1">
      <alignment vertical="center"/>
    </xf>
    <xf numFmtId="3" fontId="54" fillId="0" borderId="0" xfId="120" applyNumberFormat="1" applyFont="1" applyFill="1" applyBorder="1"/>
    <xf numFmtId="3" fontId="54" fillId="0" borderId="0" xfId="120" applyNumberFormat="1" applyFont="1" applyFill="1" applyBorder="1" applyAlignment="1">
      <alignment horizontal="right" wrapText="1"/>
    </xf>
    <xf numFmtId="3" fontId="55" fillId="0" borderId="0" xfId="120" applyNumberFormat="1" applyFont="1" applyFill="1" applyBorder="1" applyAlignment="1">
      <alignment horizontal="right" wrapText="1"/>
    </xf>
    <xf numFmtId="0" fontId="54" fillId="0" borderId="0" xfId="120" applyFont="1" applyFill="1" applyBorder="1" applyAlignment="1">
      <alignment horizontal="center" wrapText="1"/>
    </xf>
    <xf numFmtId="3" fontId="54" fillId="0" borderId="0" xfId="122" applyNumberFormat="1" applyFont="1" applyFill="1" applyBorder="1" applyAlignment="1">
      <alignment horizontal="right"/>
    </xf>
    <xf numFmtId="3" fontId="54" fillId="0" borderId="0" xfId="120" applyNumberFormat="1" applyFont="1" applyFill="1" applyBorder="1" applyAlignment="1">
      <alignment horizontal="right"/>
    </xf>
    <xf numFmtId="172" fontId="55" fillId="0" borderId="0" xfId="82" applyNumberFormat="1" applyFont="1" applyFill="1"/>
    <xf numFmtId="170" fontId="55" fillId="0" borderId="0" xfId="120" applyNumberFormat="1" applyFont="1" applyFill="1" applyBorder="1" applyAlignment="1">
      <alignment horizontal="right" wrapText="1"/>
    </xf>
    <xf numFmtId="3" fontId="54" fillId="0" borderId="0" xfId="122" applyNumberFormat="1" applyFont="1" applyFill="1" applyBorder="1" applyAlignment="1">
      <alignment horizontal="right" wrapText="1"/>
    </xf>
    <xf numFmtId="3" fontId="54" fillId="29" borderId="0" xfId="120" applyNumberFormat="1" applyFont="1" applyFill="1" applyBorder="1" applyAlignment="1">
      <alignment horizontal="right" wrapText="1"/>
    </xf>
    <xf numFmtId="3" fontId="54" fillId="29" borderId="0" xfId="122" applyNumberFormat="1" applyFont="1" applyFill="1" applyBorder="1" applyAlignment="1">
      <alignment horizontal="right" wrapText="1"/>
    </xf>
    <xf numFmtId="172" fontId="55" fillId="29" borderId="0" xfId="82" applyNumberFormat="1" applyFont="1" applyFill="1"/>
    <xf numFmtId="170" fontId="55" fillId="29" borderId="0" xfId="120" applyNumberFormat="1" applyFont="1" applyFill="1" applyBorder="1" applyAlignment="1">
      <alignment horizontal="right" wrapText="1"/>
    </xf>
    <xf numFmtId="3" fontId="54" fillId="29" borderId="0" xfId="120" applyNumberFormat="1" applyFont="1" applyFill="1" applyBorder="1" applyAlignment="1">
      <alignment horizontal="right"/>
    </xf>
    <xf numFmtId="3" fontId="54" fillId="29" borderId="0" xfId="122" applyNumberFormat="1" applyFont="1" applyFill="1" applyBorder="1" applyAlignment="1">
      <alignment horizontal="right"/>
    </xf>
    <xf numFmtId="0" fontId="54" fillId="0" borderId="0" xfId="120" applyFont="1" applyFill="1" applyBorder="1" applyAlignment="1">
      <alignment horizontal="justify"/>
    </xf>
    <xf numFmtId="172" fontId="54" fillId="29" borderId="0" xfId="82" applyNumberFormat="1" applyFont="1" applyFill="1"/>
    <xf numFmtId="0" fontId="54" fillId="29" borderId="0" xfId="82" applyFont="1" applyFill="1" applyAlignment="1">
      <alignment horizontal="right" vertical="center"/>
    </xf>
    <xf numFmtId="0" fontId="55" fillId="29" borderId="0" xfId="82" applyFont="1" applyFill="1" applyAlignment="1">
      <alignment horizontal="right" vertical="center"/>
    </xf>
    <xf numFmtId="3" fontId="54" fillId="0" borderId="0" xfId="120" applyNumberFormat="1" applyFont="1" applyFill="1" applyBorder="1" applyAlignment="1">
      <alignment horizontal="center" wrapText="1"/>
    </xf>
    <xf numFmtId="0" fontId="54" fillId="0" borderId="0" xfId="82" applyFont="1" applyFill="1" applyAlignment="1">
      <alignment horizontal="right" vertical="center"/>
    </xf>
    <xf numFmtId="0" fontId="54" fillId="29" borderId="0" xfId="120" applyFont="1" applyFill="1" applyBorder="1"/>
    <xf numFmtId="0" fontId="55" fillId="29" borderId="0" xfId="82" applyFont="1" applyFill="1"/>
    <xf numFmtId="0" fontId="57" fillId="0" borderId="0" xfId="79" quotePrefix="1" applyFont="1" applyFill="1" applyBorder="1" applyAlignment="1">
      <alignment horizontal="left"/>
    </xf>
    <xf numFmtId="3" fontId="57" fillId="29" borderId="0" xfId="79" quotePrefix="1" applyNumberFormat="1" applyFont="1" applyFill="1" applyBorder="1" applyAlignment="1">
      <alignment horizontal="right"/>
    </xf>
    <xf numFmtId="170" fontId="58" fillId="29" borderId="0" xfId="79" applyNumberFormat="1" applyFont="1" applyFill="1" applyBorder="1" applyAlignment="1">
      <alignment horizontal="right" wrapText="1"/>
    </xf>
    <xf numFmtId="3" fontId="57" fillId="29" borderId="0" xfId="120" applyNumberFormat="1" applyFont="1" applyFill="1" applyBorder="1" applyAlignment="1">
      <alignment horizontal="right"/>
    </xf>
    <xf numFmtId="0" fontId="57" fillId="0" borderId="0" xfId="120" applyFont="1" applyFill="1" applyBorder="1"/>
    <xf numFmtId="0" fontId="57" fillId="0" borderId="1" xfId="79" quotePrefix="1" applyFont="1" applyFill="1" applyBorder="1" applyAlignment="1">
      <alignment horizontal="left"/>
    </xf>
    <xf numFmtId="3" fontId="57" fillId="0" borderId="1" xfId="120" applyNumberFormat="1" applyFont="1" applyFill="1" applyBorder="1" applyAlignment="1">
      <alignment horizontal="right"/>
    </xf>
    <xf numFmtId="170" fontId="58" fillId="0" borderId="1" xfId="79" applyNumberFormat="1" applyFont="1" applyFill="1" applyBorder="1" applyAlignment="1">
      <alignment horizontal="right" wrapText="1"/>
    </xf>
    <xf numFmtId="3" fontId="57" fillId="0" borderId="0" xfId="120" applyNumberFormat="1" applyFont="1" applyFill="1" applyBorder="1"/>
    <xf numFmtId="0" fontId="55" fillId="0" borderId="0" xfId="120" applyFont="1" applyFill="1" applyBorder="1"/>
    <xf numFmtId="0" fontId="54" fillId="0" borderId="0" xfId="120" applyFont="1" applyFill="1" applyBorder="1" applyAlignment="1">
      <alignment horizontal="left" vertical="center"/>
    </xf>
    <xf numFmtId="0" fontId="54" fillId="0" borderId="16" xfId="120" applyFont="1" applyFill="1" applyBorder="1" applyAlignment="1">
      <alignment horizontal="center" wrapText="1"/>
    </xf>
    <xf numFmtId="0" fontId="54" fillId="0" borderId="0" xfId="120" quotePrefix="1" applyFont="1" applyFill="1" applyBorder="1" applyAlignment="1">
      <alignment horizontal="center" wrapText="1"/>
    </xf>
    <xf numFmtId="3" fontId="57" fillId="29" borderId="0" xfId="79" applyNumberFormat="1" applyFont="1" applyFill="1" applyBorder="1" applyAlignment="1">
      <alignment horizontal="right" wrapText="1"/>
    </xf>
    <xf numFmtId="3" fontId="54" fillId="0" borderId="0" xfId="120" applyNumberFormat="1" applyFont="1" applyFill="1" applyBorder="1" applyAlignment="1">
      <alignment horizontal="left"/>
    </xf>
    <xf numFmtId="3" fontId="54" fillId="0" borderId="0" xfId="120" applyNumberFormat="1" applyFont="1" applyFill="1" applyBorder="1" applyAlignment="1">
      <alignment horizontal="left" wrapText="1"/>
    </xf>
    <xf numFmtId="3" fontId="55" fillId="0" borderId="0" xfId="120" applyNumberFormat="1" applyFont="1" applyFill="1" applyBorder="1" applyAlignment="1">
      <alignment horizontal="left" wrapText="1"/>
    </xf>
    <xf numFmtId="0" fontId="54" fillId="29" borderId="0" xfId="120" applyFont="1" applyFill="1" applyBorder="1" applyAlignment="1">
      <alignment horizontal="left" wrapText="1"/>
    </xf>
    <xf numFmtId="0" fontId="55" fillId="29" borderId="0" xfId="82" applyFont="1" applyFill="1" applyAlignment="1">
      <alignment horizontal="right"/>
    </xf>
    <xf numFmtId="3" fontId="54" fillId="0" borderId="0" xfId="122" applyNumberFormat="1" applyFont="1" applyFill="1" applyBorder="1" applyAlignment="1">
      <alignment horizontal="left" wrapText="1"/>
    </xf>
    <xf numFmtId="0" fontId="54" fillId="29" borderId="0" xfId="120" applyFont="1" applyFill="1" applyBorder="1" applyAlignment="1">
      <alignment horizontal="left"/>
    </xf>
    <xf numFmtId="3" fontId="54" fillId="0" borderId="0" xfId="122" applyNumberFormat="1" applyFont="1" applyFill="1" applyBorder="1" applyAlignment="1">
      <alignment horizontal="left"/>
    </xf>
    <xf numFmtId="3" fontId="54" fillId="0" borderId="0" xfId="82" applyNumberFormat="1" applyFont="1"/>
    <xf numFmtId="0" fontId="54" fillId="29" borderId="0" xfId="120" applyFont="1" applyFill="1" applyBorder="1" applyAlignment="1">
      <alignment horizontal="right"/>
    </xf>
    <xf numFmtId="0" fontId="57" fillId="29" borderId="0" xfId="79" quotePrefix="1" applyFont="1" applyFill="1" applyBorder="1" applyAlignment="1">
      <alignment horizontal="left"/>
    </xf>
    <xf numFmtId="170" fontId="58" fillId="29" borderId="0" xfId="79" quotePrefix="1" applyNumberFormat="1" applyFont="1" applyFill="1" applyBorder="1" applyAlignment="1">
      <alignment horizontal="right"/>
    </xf>
    <xf numFmtId="0" fontId="54" fillId="0" borderId="0" xfId="82" applyFont="1" applyAlignment="1">
      <alignment horizontal="right"/>
    </xf>
    <xf numFmtId="3" fontId="54" fillId="29" borderId="0" xfId="82" applyNumberFormat="1" applyFont="1" applyFill="1" applyAlignment="1">
      <alignment horizontal="right"/>
    </xf>
    <xf numFmtId="3" fontId="57" fillId="0" borderId="1" xfId="79" quotePrefix="1" applyNumberFormat="1" applyFont="1" applyFill="1" applyBorder="1" applyAlignment="1">
      <alignment horizontal="left"/>
    </xf>
    <xf numFmtId="3" fontId="57" fillId="0" borderId="1" xfId="79" applyNumberFormat="1" applyFont="1" applyFill="1" applyBorder="1" applyAlignment="1">
      <alignment horizontal="right" wrapText="1"/>
    </xf>
    <xf numFmtId="170" fontId="58" fillId="0" borderId="0" xfId="79" applyNumberFormat="1" applyFont="1" applyFill="1" applyBorder="1" applyAlignment="1">
      <alignment horizontal="right" wrapText="1"/>
    </xf>
    <xf numFmtId="0" fontId="54" fillId="0" borderId="0" xfId="79" applyFont="1" applyFill="1" applyBorder="1"/>
    <xf numFmtId="0" fontId="54" fillId="0" borderId="1" xfId="79" applyFont="1" applyFill="1" applyBorder="1" applyAlignment="1">
      <alignment horizontal="left" wrapText="1"/>
    </xf>
    <xf numFmtId="0" fontId="54" fillId="0" borderId="0" xfId="79" applyFont="1" applyFill="1" applyBorder="1" applyAlignment="1">
      <alignment horizontal="right" wrapText="1"/>
    </xf>
    <xf numFmtId="0" fontId="54" fillId="29" borderId="17" xfId="79" applyFont="1" applyFill="1" applyBorder="1" applyAlignment="1">
      <alignment horizontal="left" wrapText="1"/>
    </xf>
    <xf numFmtId="0" fontId="54" fillId="29" borderId="0" xfId="79" applyFont="1" applyFill="1" applyBorder="1" applyAlignment="1">
      <alignment horizontal="center"/>
    </xf>
    <xf numFmtId="0" fontId="54" fillId="29" borderId="1" xfId="79" applyFont="1" applyFill="1" applyBorder="1" applyAlignment="1">
      <alignment horizontal="left" wrapText="1"/>
    </xf>
    <xf numFmtId="0" fontId="54" fillId="29" borderId="1" xfId="79" applyFont="1" applyFill="1" applyBorder="1" applyAlignment="1">
      <alignment horizontal="center" wrapText="1"/>
    </xf>
    <xf numFmtId="0" fontId="54" fillId="29" borderId="1" xfId="79" quotePrefix="1" applyFont="1" applyFill="1" applyBorder="1" applyAlignment="1">
      <alignment horizontal="center" wrapText="1"/>
    </xf>
    <xf numFmtId="0" fontId="54" fillId="29" borderId="0" xfId="79" applyFont="1" applyFill="1" applyBorder="1" applyAlignment="1">
      <alignment horizontal="left" wrapText="1"/>
    </xf>
    <xf numFmtId="0" fontId="54" fillId="29" borderId="17" xfId="79" applyFont="1" applyFill="1" applyBorder="1" applyAlignment="1">
      <alignment horizontal="center" wrapText="1"/>
    </xf>
    <xf numFmtId="0" fontId="54" fillId="29" borderId="17" xfId="79" quotePrefix="1" applyFont="1" applyFill="1" applyBorder="1" applyAlignment="1">
      <alignment horizontal="center" wrapText="1"/>
    </xf>
    <xf numFmtId="0" fontId="54" fillId="29" borderId="0" xfId="79" applyFont="1" applyFill="1" applyBorder="1" applyAlignment="1">
      <alignment vertical="center" wrapText="1"/>
    </xf>
    <xf numFmtId="3" fontId="54" fillId="29" borderId="0" xfId="79" applyNumberFormat="1" applyFont="1" applyFill="1" applyBorder="1" applyAlignment="1">
      <alignment horizontal="right" vertical="center" wrapText="1" indent="2"/>
    </xf>
    <xf numFmtId="0" fontId="54" fillId="29" borderId="0" xfId="79" applyFont="1" applyFill="1" applyBorder="1" applyAlignment="1">
      <alignment horizontal="left" vertical="center" wrapText="1"/>
    </xf>
    <xf numFmtId="3" fontId="54" fillId="29" borderId="0" xfId="79" applyNumberFormat="1" applyFont="1" applyFill="1" applyBorder="1" applyAlignment="1">
      <alignment horizontal="right" vertical="center" indent="2"/>
    </xf>
    <xf numFmtId="3" fontId="54" fillId="0" borderId="0" xfId="79" applyNumberFormat="1" applyFont="1" applyFill="1" applyBorder="1"/>
    <xf numFmtId="0" fontId="57" fillId="29" borderId="0" xfId="79" applyFont="1" applyFill="1" applyBorder="1" applyAlignment="1">
      <alignment vertical="center" wrapText="1"/>
    </xf>
    <xf numFmtId="3" fontId="57" fillId="29" borderId="0" xfId="79" applyNumberFormat="1" applyFont="1" applyFill="1" applyBorder="1" applyAlignment="1">
      <alignment horizontal="right" vertical="center" wrapText="1" indent="2"/>
    </xf>
    <xf numFmtId="0" fontId="54" fillId="29" borderId="1" xfId="79" applyFont="1" applyFill="1" applyBorder="1" applyAlignment="1">
      <alignment horizontal="left" vertical="center" wrapText="1"/>
    </xf>
    <xf numFmtId="3" fontId="54" fillId="29" borderId="1" xfId="79" applyNumberFormat="1" applyFont="1" applyFill="1" applyBorder="1" applyAlignment="1">
      <alignment horizontal="right" vertical="center" wrapText="1" indent="2"/>
    </xf>
    <xf numFmtId="3" fontId="54" fillId="0" borderId="0" xfId="79" applyNumberFormat="1" applyFont="1" applyFill="1" applyBorder="1" applyAlignment="1">
      <alignment horizontal="right" vertical="center" wrapText="1" indent="2"/>
    </xf>
    <xf numFmtId="0" fontId="54" fillId="29" borderId="0" xfId="79" applyFont="1" applyFill="1" applyBorder="1"/>
    <xf numFmtId="0" fontId="54" fillId="29" borderId="0" xfId="79" applyFont="1" applyFill="1" applyBorder="1" applyAlignment="1">
      <alignment horizontal="left" vertical="center"/>
    </xf>
    <xf numFmtId="0" fontId="54" fillId="29" borderId="0" xfId="79" applyFont="1" applyFill="1" applyBorder="1" applyAlignment="1">
      <alignment horizontal="left" vertical="top"/>
    </xf>
    <xf numFmtId="0" fontId="54" fillId="0" borderId="0" xfId="79" applyFont="1" applyFill="1" applyBorder="1" applyAlignment="1">
      <alignment horizontal="left" vertical="top"/>
    </xf>
    <xf numFmtId="0" fontId="54" fillId="0" borderId="0" xfId="79" quotePrefix="1" applyFont="1" applyFill="1" applyBorder="1" applyAlignment="1">
      <alignment horizontal="center" wrapText="1"/>
    </xf>
    <xf numFmtId="0" fontId="54" fillId="0" borderId="0" xfId="79" applyFont="1" applyFill="1" applyBorder="1" applyAlignment="1">
      <alignment vertical="center" wrapText="1"/>
    </xf>
    <xf numFmtId="3" fontId="54" fillId="0" borderId="0" xfId="79" applyNumberFormat="1" applyFont="1" applyFill="1" applyBorder="1" applyAlignment="1">
      <alignment horizontal="right" vertical="center" indent="2"/>
    </xf>
    <xf numFmtId="0" fontId="54" fillId="0" borderId="0" xfId="79" applyFont="1" applyFill="1" applyBorder="1" applyAlignment="1">
      <alignment horizontal="left" vertical="center"/>
    </xf>
    <xf numFmtId="0" fontId="54" fillId="0" borderId="0" xfId="79" applyFont="1" applyFill="1" applyBorder="1" applyAlignment="1">
      <alignment vertical="center"/>
    </xf>
    <xf numFmtId="0" fontId="54" fillId="0" borderId="0" xfId="79" applyFont="1" applyFill="1" applyBorder="1" applyAlignment="1">
      <alignment horizontal="left"/>
    </xf>
    <xf numFmtId="0" fontId="47" fillId="0" borderId="0" xfId="124" applyFont="1" applyFill="1" applyAlignment="1">
      <alignment horizontal="left" vertical="center"/>
    </xf>
    <xf numFmtId="0" fontId="42" fillId="0" borderId="0" xfId="124" applyFont="1" applyFill="1"/>
    <xf numFmtId="0" fontId="38" fillId="0" borderId="0" xfId="124" applyFont="1" applyFill="1"/>
    <xf numFmtId="0" fontId="47" fillId="0" borderId="16" xfId="124" applyFont="1" applyFill="1" applyBorder="1"/>
    <xf numFmtId="0" fontId="47" fillId="0" borderId="16" xfId="124" applyFont="1" applyFill="1" applyBorder="1" applyAlignment="1">
      <alignment horizontal="center"/>
    </xf>
    <xf numFmtId="0" fontId="42" fillId="0" borderId="0" xfId="124" applyFont="1" applyFill="1" applyAlignment="1">
      <alignment horizontal="center"/>
    </xf>
    <xf numFmtId="0" fontId="42" fillId="0" borderId="1" xfId="124" applyFont="1" applyFill="1" applyBorder="1"/>
    <xf numFmtId="0" fontId="42" fillId="0" borderId="1" xfId="124" applyFont="1" applyFill="1" applyBorder="1" applyAlignment="1">
      <alignment horizontal="center"/>
    </xf>
    <xf numFmtId="0" fontId="42" fillId="0" borderId="16" xfId="124" applyFont="1" applyFill="1" applyBorder="1"/>
    <xf numFmtId="0" fontId="42" fillId="0" borderId="16" xfId="124" applyFont="1" applyFill="1" applyBorder="1" applyAlignment="1">
      <alignment horizontal="center"/>
    </xf>
    <xf numFmtId="0" fontId="42" fillId="0" borderId="0" xfId="124" applyFont="1" applyFill="1" applyBorder="1"/>
    <xf numFmtId="0" fontId="42" fillId="0" borderId="0" xfId="124" applyFont="1" applyFill="1" applyBorder="1" applyAlignment="1">
      <alignment horizontal="right"/>
    </xf>
    <xf numFmtId="0" fontId="61" fillId="0" borderId="0" xfId="124" applyFont="1" applyFill="1" applyAlignment="1">
      <alignment horizontal="left" vertical="center"/>
    </xf>
    <xf numFmtId="0" fontId="42" fillId="0" borderId="0" xfId="124" applyFont="1" applyFill="1" applyAlignment="1">
      <alignment horizontal="right"/>
    </xf>
    <xf numFmtId="3" fontId="42" fillId="0" borderId="0" xfId="0" applyNumberFormat="1" applyFont="1"/>
    <xf numFmtId="170" fontId="42" fillId="0" borderId="0" xfId="0" applyNumberFormat="1" applyFont="1"/>
    <xf numFmtId="0" fontId="47" fillId="0" borderId="0" xfId="0" applyFont="1" applyBorder="1"/>
    <xf numFmtId="0" fontId="42" fillId="0" borderId="16" xfId="0" applyFont="1" applyBorder="1"/>
    <xf numFmtId="0" fontId="47" fillId="0" borderId="16" xfId="0" applyFont="1" applyBorder="1" applyAlignment="1">
      <alignment horizontal="center" wrapText="1"/>
    </xf>
    <xf numFmtId="0" fontId="42" fillId="0" borderId="0" xfId="0" applyFont="1" applyBorder="1"/>
    <xf numFmtId="170" fontId="61" fillId="0" borderId="0" xfId="0" applyNumberFormat="1" applyFont="1" applyBorder="1"/>
    <xf numFmtId="3" fontId="47" fillId="0" borderId="0" xfId="0" applyNumberFormat="1" applyFont="1" applyBorder="1"/>
    <xf numFmtId="170" fontId="47" fillId="0" borderId="0" xfId="0" applyNumberFormat="1" applyFont="1" applyBorder="1"/>
    <xf numFmtId="3" fontId="42" fillId="0" borderId="1" xfId="0" applyNumberFormat="1" applyFont="1" applyBorder="1"/>
    <xf numFmtId="170" fontId="42" fillId="0" borderId="1" xfId="0" applyNumberFormat="1" applyFont="1" applyBorder="1"/>
    <xf numFmtId="170" fontId="42" fillId="0" borderId="0" xfId="0" applyNumberFormat="1" applyFont="1" applyFill="1"/>
    <xf numFmtId="0" fontId="45" fillId="0" borderId="1" xfId="0" applyFont="1" applyBorder="1" applyAlignment="1">
      <alignment horizontal="center" wrapText="1"/>
    </xf>
    <xf numFmtId="0" fontId="42" fillId="0" borderId="16" xfId="0" applyFont="1" applyBorder="1" applyAlignment="1">
      <alignment horizontal="center"/>
    </xf>
    <xf numFmtId="0" fontId="38" fillId="0" borderId="0" xfId="73" applyFont="1" applyFill="1" applyBorder="1" applyAlignment="1">
      <alignment horizontal="left" vertical="center" wrapText="1"/>
    </xf>
    <xf numFmtId="0" fontId="38" fillId="0" borderId="16" xfId="73" applyFont="1" applyBorder="1" applyAlignment="1">
      <alignment horizontal="center" vertical="center" wrapText="1"/>
    </xf>
    <xf numFmtId="0" fontId="38" fillId="0" borderId="1" xfId="72" applyFont="1" applyFill="1" applyBorder="1" applyAlignment="1">
      <alignment horizontal="center" vertical="center" wrapText="1"/>
    </xf>
    <xf numFmtId="185" fontId="38" fillId="0" borderId="0" xfId="1" applyNumberFormat="1" applyFont="1" applyAlignment="1">
      <alignment horizontal="center" vertical="center" wrapText="1"/>
    </xf>
    <xf numFmtId="0" fontId="54" fillId="0" borderId="0" xfId="121" applyFont="1" applyFill="1" applyBorder="1" applyAlignment="1">
      <alignment wrapText="1"/>
    </xf>
    <xf numFmtId="0" fontId="54" fillId="0" borderId="0" xfId="120" applyFont="1" applyFill="1" applyBorder="1" applyAlignment="1">
      <alignment horizontal="left" vertical="center" wrapText="1"/>
    </xf>
    <xf numFmtId="0" fontId="54" fillId="0" borderId="0" xfId="79" applyFont="1" applyFill="1" applyBorder="1" applyAlignment="1">
      <alignment horizontal="left" wrapText="1"/>
    </xf>
    <xf numFmtId="0" fontId="54" fillId="0" borderId="0" xfId="79" quotePrefix="1" applyFont="1" applyFill="1" applyBorder="1" applyAlignment="1">
      <alignment horizontal="left" vertical="center" wrapText="1"/>
    </xf>
    <xf numFmtId="0" fontId="54" fillId="0" borderId="0" xfId="79" applyFont="1" applyFill="1" applyBorder="1" applyAlignment="1">
      <alignment horizontal="left" vertical="center" wrapText="1"/>
    </xf>
    <xf numFmtId="0" fontId="54" fillId="0" borderId="0" xfId="79" applyFont="1" applyFill="1" applyBorder="1" applyAlignment="1">
      <alignment horizontal="center" wrapText="1"/>
    </xf>
    <xf numFmtId="0" fontId="54" fillId="0" borderId="0" xfId="79" applyFont="1" applyFill="1" applyBorder="1" applyAlignment="1">
      <alignment horizontal="center"/>
    </xf>
    <xf numFmtId="0" fontId="45" fillId="0" borderId="1" xfId="0" applyFont="1" applyBorder="1" applyAlignment="1">
      <alignment horizontal="center" wrapText="1"/>
    </xf>
    <xf numFmtId="0" fontId="42" fillId="0" borderId="16" xfId="0" applyFont="1" applyBorder="1" applyAlignment="1">
      <alignment horizontal="center"/>
    </xf>
    <xf numFmtId="0" fontId="45" fillId="0" borderId="16" xfId="0" applyFont="1" applyBorder="1" applyAlignment="1">
      <alignment horizontal="center" wrapText="1"/>
    </xf>
    <xf numFmtId="0" fontId="38" fillId="0" borderId="0" xfId="73" applyFont="1" applyFill="1" applyBorder="1" applyAlignment="1">
      <alignment horizontal="left" vertical="center" wrapText="1"/>
    </xf>
    <xf numFmtId="0" fontId="38" fillId="0" borderId="16" xfId="73" applyFont="1" applyBorder="1" applyAlignment="1">
      <alignment horizontal="center" vertical="center" wrapText="1"/>
    </xf>
    <xf numFmtId="0" fontId="38" fillId="0" borderId="1" xfId="72" applyFont="1" applyFill="1" applyBorder="1" applyAlignment="1">
      <alignment horizontal="center" vertical="center" wrapText="1"/>
    </xf>
    <xf numFmtId="185" fontId="38" fillId="0" borderId="16" xfId="1" applyNumberFormat="1" applyFont="1" applyBorder="1" applyAlignment="1">
      <alignment horizontal="center"/>
    </xf>
    <xf numFmtId="169" fontId="38" fillId="0" borderId="16" xfId="1" applyNumberFormat="1" applyFont="1" applyBorder="1" applyAlignment="1">
      <alignment horizontal="center"/>
    </xf>
    <xf numFmtId="185" fontId="38" fillId="0" borderId="0" xfId="1" applyNumberFormat="1" applyFont="1" applyAlignment="1">
      <alignment horizontal="center" vertical="center" wrapText="1"/>
    </xf>
    <xf numFmtId="169" fontId="38" fillId="0" borderId="0" xfId="1" applyNumberFormat="1" applyFont="1" applyAlignment="1">
      <alignment horizontal="center" vertical="center"/>
    </xf>
    <xf numFmtId="185" fontId="38" fillId="0" borderId="0" xfId="1" applyNumberFormat="1" applyFont="1" applyAlignment="1">
      <alignment horizontal="center" wrapText="1"/>
    </xf>
    <xf numFmtId="169" fontId="38" fillId="0" borderId="0" xfId="1" applyNumberFormat="1" applyFont="1" applyAlignment="1">
      <alignment horizontal="center"/>
    </xf>
    <xf numFmtId="0" fontId="48" fillId="0" borderId="0" xfId="119" quotePrefix="1" applyFont="1" applyAlignment="1">
      <alignment horizontal="left" wrapText="1"/>
    </xf>
    <xf numFmtId="0" fontId="3" fillId="0" borderId="0" xfId="82" applyFont="1" applyAlignment="1">
      <alignment wrapText="1"/>
    </xf>
    <xf numFmtId="0" fontId="54" fillId="29" borderId="0" xfId="79" quotePrefix="1" applyFont="1" applyFill="1" applyBorder="1" applyAlignment="1">
      <alignment horizontal="left" vertical="center" wrapText="1"/>
    </xf>
    <xf numFmtId="0" fontId="54" fillId="0" borderId="0" xfId="121" applyFont="1" applyFill="1" applyBorder="1" applyAlignment="1">
      <alignment wrapText="1"/>
    </xf>
    <xf numFmtId="0" fontId="54" fillId="0" borderId="0" xfId="82" applyFont="1" applyAlignment="1">
      <alignment wrapText="1"/>
    </xf>
    <xf numFmtId="0" fontId="54" fillId="0" borderId="0" xfId="120" applyFont="1" applyFill="1" applyBorder="1" applyAlignment="1">
      <alignment horizontal="left" vertical="center" wrapText="1"/>
    </xf>
    <xf numFmtId="0" fontId="54" fillId="0" borderId="0" xfId="79" applyFont="1" applyFill="1" applyBorder="1" applyAlignment="1">
      <alignment horizontal="left" wrapText="1"/>
    </xf>
    <xf numFmtId="0" fontId="54" fillId="0" borderId="0" xfId="78" applyFont="1" applyFill="1" applyAlignment="1">
      <alignment horizontal="left" wrapText="1"/>
    </xf>
    <xf numFmtId="0" fontId="54" fillId="0" borderId="0" xfId="79" applyFont="1" applyFill="1" applyBorder="1" applyAlignment="1">
      <alignment horizontal="left" vertical="center" wrapText="1"/>
    </xf>
    <xf numFmtId="0" fontId="54" fillId="0" borderId="0" xfId="79" quotePrefix="1" applyFont="1" applyFill="1" applyBorder="1" applyAlignment="1">
      <alignment horizontal="left" vertical="center" wrapText="1"/>
    </xf>
    <xf numFmtId="0" fontId="54" fillId="29" borderId="16" xfId="79" applyFont="1" applyFill="1" applyBorder="1" applyAlignment="1">
      <alignment horizontal="center" wrapText="1"/>
    </xf>
    <xf numFmtId="0" fontId="54" fillId="29" borderId="16" xfId="79" applyFont="1" applyFill="1" applyBorder="1" applyAlignment="1">
      <alignment horizontal="center"/>
    </xf>
    <xf numFmtId="0" fontId="54" fillId="0" borderId="0" xfId="79" applyFont="1" applyFill="1" applyBorder="1" applyAlignment="1">
      <alignment horizontal="center" wrapText="1"/>
    </xf>
    <xf numFmtId="0" fontId="54" fillId="0" borderId="0" xfId="79" applyFont="1" applyFill="1" applyBorder="1" applyAlignment="1">
      <alignment horizontal="center"/>
    </xf>
    <xf numFmtId="166" fontId="38" fillId="0" borderId="17" xfId="3" applyFont="1" applyFill="1" applyBorder="1"/>
    <xf numFmtId="166" fontId="38" fillId="0" borderId="16" xfId="3" applyFont="1" applyFill="1" applyBorder="1" applyAlignment="1">
      <alignment horizontal="centerContinuous"/>
    </xf>
    <xf numFmtId="166" fontId="38" fillId="0" borderId="17" xfId="3" applyFont="1" applyFill="1" applyBorder="1" applyAlignment="1">
      <alignment horizontal="centerContinuous"/>
    </xf>
    <xf numFmtId="1" fontId="38" fillId="0" borderId="16" xfId="3" applyNumberFormat="1" applyFont="1" applyFill="1" applyBorder="1" applyAlignment="1">
      <alignment horizontal="center" vertical="center" wrapText="1"/>
    </xf>
    <xf numFmtId="1" fontId="38" fillId="0" borderId="16" xfId="3" applyNumberFormat="1" applyFont="1" applyFill="1" applyBorder="1" applyAlignment="1">
      <alignment horizontal="center" vertical="center" wrapText="1"/>
    </xf>
    <xf numFmtId="166" fontId="38" fillId="0" borderId="16" xfId="3" applyFont="1" applyFill="1" applyBorder="1" applyAlignment="1">
      <alignment horizontal="center"/>
    </xf>
  </cellXfs>
  <cellStyles count="125">
    <cellStyle name="20% - Accent1" xfId="4" xr:uid="{00000000-0005-0000-0000-000000000000}"/>
    <cellStyle name="20% - Accent2" xfId="5" xr:uid="{00000000-0005-0000-0000-000001000000}"/>
    <cellStyle name="20% - Accent3" xfId="6" xr:uid="{00000000-0005-0000-0000-000002000000}"/>
    <cellStyle name="20% - Accent4" xfId="7" xr:uid="{00000000-0005-0000-0000-000003000000}"/>
    <cellStyle name="20% - Accent5" xfId="8" xr:uid="{00000000-0005-0000-0000-000004000000}"/>
    <cellStyle name="20% - Accent6" xfId="9" xr:uid="{00000000-0005-0000-0000-000005000000}"/>
    <cellStyle name="2x indented GHG Textfiels" xfId="10" xr:uid="{00000000-0005-0000-0000-000006000000}"/>
    <cellStyle name="40% - Accent1" xfId="11" xr:uid="{00000000-0005-0000-0000-000007000000}"/>
    <cellStyle name="40% - Accent2" xfId="12" xr:uid="{00000000-0005-0000-0000-000008000000}"/>
    <cellStyle name="40% - Accent3" xfId="13" xr:uid="{00000000-0005-0000-0000-000009000000}"/>
    <cellStyle name="40% - Accent4" xfId="14" xr:uid="{00000000-0005-0000-0000-00000A000000}"/>
    <cellStyle name="40% - Accent5" xfId="15" xr:uid="{00000000-0005-0000-0000-00000B000000}"/>
    <cellStyle name="40% - Accent6" xfId="16" xr:uid="{00000000-0005-0000-0000-00000C000000}"/>
    <cellStyle name="5x indented GHG Textfiels" xfId="17" xr:uid="{00000000-0005-0000-0000-00000D000000}"/>
    <cellStyle name="60% - Accent1" xfId="18" xr:uid="{00000000-0005-0000-0000-00000E000000}"/>
    <cellStyle name="60% - Accent2" xfId="19" xr:uid="{00000000-0005-0000-0000-00000F000000}"/>
    <cellStyle name="60% - Accent3" xfId="20" xr:uid="{00000000-0005-0000-0000-000010000000}"/>
    <cellStyle name="60% - Accent4" xfId="21" xr:uid="{00000000-0005-0000-0000-000011000000}"/>
    <cellStyle name="60% - Accent5" xfId="22" xr:uid="{00000000-0005-0000-0000-000012000000}"/>
    <cellStyle name="60% - Accent6" xfId="23" xr:uid="{00000000-0005-0000-0000-000013000000}"/>
    <cellStyle name="Accent1" xfId="24" xr:uid="{00000000-0005-0000-0000-000014000000}"/>
    <cellStyle name="Accent2" xfId="25" xr:uid="{00000000-0005-0000-0000-000015000000}"/>
    <cellStyle name="Accent3" xfId="26" xr:uid="{00000000-0005-0000-0000-000016000000}"/>
    <cellStyle name="Accent4" xfId="27" xr:uid="{00000000-0005-0000-0000-000017000000}"/>
    <cellStyle name="Accent5" xfId="28" xr:uid="{00000000-0005-0000-0000-000018000000}"/>
    <cellStyle name="Accent6" xfId="29" xr:uid="{00000000-0005-0000-0000-000019000000}"/>
    <cellStyle name="AggblueCels_1x" xfId="30" xr:uid="{00000000-0005-0000-0000-00001A000000}"/>
    <cellStyle name="Bad" xfId="31" xr:uid="{00000000-0005-0000-0000-00001B000000}"/>
    <cellStyle name="Bold GHG Numbers (0.00)" xfId="32" xr:uid="{00000000-0005-0000-0000-00001C000000}"/>
    <cellStyle name="Calculation" xfId="33" xr:uid="{00000000-0005-0000-0000-00001D000000}"/>
    <cellStyle name="Categoria tabella pivot" xfId="34" xr:uid="{00000000-0005-0000-0000-00001E000000}"/>
    <cellStyle name="Check Cell" xfId="35" xr:uid="{00000000-0005-0000-0000-00001F000000}"/>
    <cellStyle name="Data" xfId="36" xr:uid="{00000000-0005-0000-0000-000020000000}"/>
    <cellStyle name="Euro" xfId="37" xr:uid="{00000000-0005-0000-0000-000021000000}"/>
    <cellStyle name="Explanatory Text" xfId="38" xr:uid="{00000000-0005-0000-0000-000022000000}"/>
    <cellStyle name="Fisso" xfId="39" xr:uid="{00000000-0005-0000-0000-000023000000}"/>
    <cellStyle name="Good" xfId="40" xr:uid="{00000000-0005-0000-0000-000024000000}"/>
    <cellStyle name="Heading 1" xfId="41" xr:uid="{00000000-0005-0000-0000-000025000000}"/>
    <cellStyle name="Heading 2" xfId="42" xr:uid="{00000000-0005-0000-0000-000026000000}"/>
    <cellStyle name="Heading 3" xfId="43" xr:uid="{00000000-0005-0000-0000-000027000000}"/>
    <cellStyle name="Heading 4" xfId="44" xr:uid="{00000000-0005-0000-0000-000028000000}"/>
    <cellStyle name="Headline" xfId="45" xr:uid="{00000000-0005-0000-0000-000029000000}"/>
    <cellStyle name="Linked Cell" xfId="46" xr:uid="{00000000-0005-0000-0000-00002A000000}"/>
    <cellStyle name="Migliaia (0)_a15" xfId="47" xr:uid="{00000000-0005-0000-0000-00002B000000}"/>
    <cellStyle name="Migliaia [0] 2" xfId="48" xr:uid="{00000000-0005-0000-0000-00002C000000}"/>
    <cellStyle name="Migliaia [0] 3" xfId="49" xr:uid="{00000000-0005-0000-0000-00002D000000}"/>
    <cellStyle name="Migliaia [0] 4" xfId="50" xr:uid="{00000000-0005-0000-0000-00002E000000}"/>
    <cellStyle name="Migliaia [0] 5" xfId="51" xr:uid="{00000000-0005-0000-0000-00002F000000}"/>
    <cellStyle name="Migliaia 2" xfId="52" xr:uid="{00000000-0005-0000-0000-000030000000}"/>
    <cellStyle name="Migliaia 2 2" xfId="2" xr:uid="{00000000-0005-0000-0000-000031000000}"/>
    <cellStyle name="Migliaia 3" xfId="53" xr:uid="{00000000-0005-0000-0000-000032000000}"/>
    <cellStyle name="Migliaia 3 2" xfId="122" xr:uid="{00000000-0005-0000-0000-000033000000}"/>
    <cellStyle name="Migliaia 4" xfId="54" xr:uid="{00000000-0005-0000-0000-000034000000}"/>
    <cellStyle name="Migliaia 5" xfId="55" xr:uid="{00000000-0005-0000-0000-000035000000}"/>
    <cellStyle name="Migliaia 6" xfId="56" xr:uid="{00000000-0005-0000-0000-000036000000}"/>
    <cellStyle name="Migliaia 7" xfId="57" xr:uid="{00000000-0005-0000-0000-000037000000}"/>
    <cellStyle name="Migliaia 8" xfId="58" xr:uid="{00000000-0005-0000-0000-000038000000}"/>
    <cellStyle name="Milliers 2" xfId="59" xr:uid="{00000000-0005-0000-0000-000039000000}"/>
    <cellStyle name="Milliers 3" xfId="60" xr:uid="{00000000-0005-0000-0000-00003A000000}"/>
    <cellStyle name="Neutral" xfId="61" xr:uid="{00000000-0005-0000-0000-00003B000000}"/>
    <cellStyle name="Normal 2" xfId="62" xr:uid="{00000000-0005-0000-0000-00003C000000}"/>
    <cellStyle name="Normal GHG Numbers (0.00)" xfId="63" xr:uid="{00000000-0005-0000-0000-00003D000000}"/>
    <cellStyle name="Normal GHG Textfiels Bold" xfId="64" xr:uid="{00000000-0005-0000-0000-00003E000000}"/>
    <cellStyle name="Normal GHG whole table" xfId="65" xr:uid="{00000000-0005-0000-0000-00003F000000}"/>
    <cellStyle name="Normal GHG-Shade" xfId="66" xr:uid="{00000000-0005-0000-0000-000040000000}"/>
    <cellStyle name="Normal_Austria" xfId="67" xr:uid="{00000000-0005-0000-0000-000041000000}"/>
    <cellStyle name="Normale" xfId="0" builtinId="0"/>
    <cellStyle name="Normale 10" xfId="68" xr:uid="{00000000-0005-0000-0000-000043000000}"/>
    <cellStyle name="Normale 11" xfId="69" xr:uid="{00000000-0005-0000-0000-000044000000}"/>
    <cellStyle name="Normale 12" xfId="70" xr:uid="{00000000-0005-0000-0000-000045000000}"/>
    <cellStyle name="Normale 13" xfId="71" xr:uid="{00000000-0005-0000-0000-000046000000}"/>
    <cellStyle name="Normale 2" xfId="72" xr:uid="{00000000-0005-0000-0000-000047000000}"/>
    <cellStyle name="Normale 2 2" xfId="73" xr:uid="{00000000-0005-0000-0000-000048000000}"/>
    <cellStyle name="Normale 2 2 2" xfId="74" xr:uid="{00000000-0005-0000-0000-000049000000}"/>
    <cellStyle name="Normale 2 2 3" xfId="120" xr:uid="{00000000-0005-0000-0000-00004A000000}"/>
    <cellStyle name="Normale 2 3" xfId="75" xr:uid="{00000000-0005-0000-0000-00004B000000}"/>
    <cellStyle name="Normale 2 4" xfId="76" xr:uid="{00000000-0005-0000-0000-00004C000000}"/>
    <cellStyle name="Normale 3" xfId="77" xr:uid="{00000000-0005-0000-0000-00004D000000}"/>
    <cellStyle name="Normale 3 2" xfId="78" xr:uid="{00000000-0005-0000-0000-00004E000000}"/>
    <cellStyle name="Normale 3_tabelle_2009_revisionato" xfId="79" xr:uid="{00000000-0005-0000-0000-00004F000000}"/>
    <cellStyle name="Normale 4" xfId="80" xr:uid="{00000000-0005-0000-0000-000050000000}"/>
    <cellStyle name="Normale 4 2" xfId="81" xr:uid="{00000000-0005-0000-0000-000051000000}"/>
    <cellStyle name="Normale 5" xfId="82" xr:uid="{00000000-0005-0000-0000-000052000000}"/>
    <cellStyle name="Normale 5 2" xfId="124" xr:uid="{00000000-0005-0000-0000-000053000000}"/>
    <cellStyle name="Normale 6" xfId="1" xr:uid="{00000000-0005-0000-0000-000054000000}"/>
    <cellStyle name="Normale 7" xfId="83" xr:uid="{00000000-0005-0000-0000-000055000000}"/>
    <cellStyle name="Normale 8" xfId="84" xr:uid="{00000000-0005-0000-0000-000056000000}"/>
    <cellStyle name="Normale 9" xfId="85" xr:uid="{00000000-0005-0000-0000-000057000000}"/>
    <cellStyle name="Normale 9 2" xfId="86" xr:uid="{00000000-0005-0000-0000-000058000000}"/>
    <cellStyle name="Normale_Agribio annuario_2003-1" xfId="3" xr:uid="{00000000-0005-0000-0000-000059000000}"/>
    <cellStyle name="Normale_Tabelle certificazione_03" xfId="119" xr:uid="{00000000-0005-0000-0000-00005A000000}"/>
    <cellStyle name="Normale_tabelle_2009_revisionato" xfId="121" xr:uid="{00000000-0005-0000-0000-00005B000000}"/>
    <cellStyle name="normální_4_annual_turnover_of_Land_Cover" xfId="87" xr:uid="{00000000-0005-0000-0000-00005C000000}"/>
    <cellStyle name="Not Locked" xfId="88" xr:uid="{00000000-0005-0000-0000-00005D000000}"/>
    <cellStyle name="Note" xfId="89" xr:uid="{00000000-0005-0000-0000-00005E000000}"/>
    <cellStyle name="Nuovo" xfId="90" xr:uid="{00000000-0005-0000-0000-00005F000000}"/>
    <cellStyle name="Pattern" xfId="91" xr:uid="{00000000-0005-0000-0000-000060000000}"/>
    <cellStyle name="Percentuale 2" xfId="92" xr:uid="{00000000-0005-0000-0000-000061000000}"/>
    <cellStyle name="Percentuale 2 2" xfId="123" xr:uid="{00000000-0005-0000-0000-000062000000}"/>
    <cellStyle name="Percentuale 3" xfId="93" xr:uid="{00000000-0005-0000-0000-000063000000}"/>
    <cellStyle name="Punto" xfId="94" xr:uid="{00000000-0005-0000-0000-000064000000}"/>
    <cellStyle name="T_decimale(1)" xfId="95" xr:uid="{00000000-0005-0000-0000-000065000000}"/>
    <cellStyle name="T_fiancata" xfId="96" xr:uid="{00000000-0005-0000-0000-000066000000}"/>
    <cellStyle name="T_fonte" xfId="97" xr:uid="{00000000-0005-0000-0000-000067000000}"/>
    <cellStyle name="T_intero" xfId="98" xr:uid="{00000000-0005-0000-0000-000068000000}"/>
    <cellStyle name="T_intestazione" xfId="99" xr:uid="{00000000-0005-0000-0000-000069000000}"/>
    <cellStyle name="T_intestazione bassa" xfId="100" xr:uid="{00000000-0005-0000-0000-00006A000000}"/>
    <cellStyle name="T_intestazione bassa_appendice 1" xfId="101" xr:uid="{00000000-0005-0000-0000-00006B000000}"/>
    <cellStyle name="T_intestazione bassa_cap 12OK" xfId="102" xr:uid="{00000000-0005-0000-0000-00006C000000}"/>
    <cellStyle name="T_intestazione bassa_cap 23.xls Grafico 2" xfId="103" xr:uid="{00000000-0005-0000-0000-00006D000000}"/>
    <cellStyle name="T_intestazione bassa_cap 23.xls Grafico 3" xfId="104" xr:uid="{00000000-0005-0000-0000-00006E000000}"/>
    <cellStyle name="T_intestazione bassa_cap 26" xfId="105" xr:uid="{00000000-0005-0000-0000-00006F000000}"/>
    <cellStyle name="T_intestazione bassa_cap 26.xls Grafico 3" xfId="106" xr:uid="{00000000-0005-0000-0000-000070000000}"/>
    <cellStyle name="T_intestazione bassa_cap 26.xls Grafico 4" xfId="107" xr:uid="{00000000-0005-0000-0000-000071000000}"/>
    <cellStyle name="T_intestazione bassa_cap 33" xfId="108" xr:uid="{00000000-0005-0000-0000-000072000000}"/>
    <cellStyle name="T_titolo" xfId="109" xr:uid="{00000000-0005-0000-0000-000073000000}"/>
    <cellStyle name="Title" xfId="110" xr:uid="{00000000-0005-0000-0000-000074000000}"/>
    <cellStyle name="Titolo1" xfId="111" xr:uid="{00000000-0005-0000-0000-000075000000}"/>
    <cellStyle name="Titolo2" xfId="112" xr:uid="{00000000-0005-0000-0000-000076000000}"/>
    <cellStyle name="Total" xfId="113" xr:uid="{00000000-0005-0000-0000-000077000000}"/>
    <cellStyle name="trattino" xfId="114" xr:uid="{00000000-0005-0000-0000-000078000000}"/>
    <cellStyle name="Valuta (0)_a15" xfId="115" xr:uid="{00000000-0005-0000-0000-000079000000}"/>
    <cellStyle name="Valutario" xfId="116" xr:uid="{00000000-0005-0000-0000-00007A000000}"/>
    <cellStyle name="Warning Text" xfId="117" xr:uid="{00000000-0005-0000-0000-00007B000000}"/>
    <cellStyle name="Обычный_2++" xfId="118" xr:uid="{00000000-0005-0000-0000-00007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26" Type="http://schemas.openxmlformats.org/officeDocument/2006/relationships/externalLink" Target="externalLinks/externalLink9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7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6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5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it-IT" sz="1400"/>
              <a:t>Fig 7.1 - Numero di DOP, IGP e STG per regione1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'f1'!$B$3:$B$4</c:f>
              <c:strCache>
                <c:ptCount val="2"/>
                <c:pt idx="0">
                  <c:v>Prodotti agroalimentari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'f1'!$A$5:$A$24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Liguria</c:v>
                </c:pt>
                <c:pt idx="4">
                  <c:v>Trentino - 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'f1'!$B$5:$B$24</c:f>
              <c:numCache>
                <c:formatCode>General</c:formatCode>
                <c:ptCount val="20"/>
                <c:pt idx="0">
                  <c:v>25</c:v>
                </c:pt>
                <c:pt idx="1">
                  <c:v>6</c:v>
                </c:pt>
                <c:pt idx="2">
                  <c:v>36</c:v>
                </c:pt>
                <c:pt idx="3">
                  <c:v>7</c:v>
                </c:pt>
                <c:pt idx="4">
                  <c:v>16</c:v>
                </c:pt>
                <c:pt idx="5">
                  <c:v>38</c:v>
                </c:pt>
                <c:pt idx="6">
                  <c:v>8</c:v>
                </c:pt>
                <c:pt idx="7">
                  <c:v>45</c:v>
                </c:pt>
                <c:pt idx="8">
                  <c:v>33</c:v>
                </c:pt>
                <c:pt idx="9">
                  <c:v>11</c:v>
                </c:pt>
                <c:pt idx="10">
                  <c:v>15</c:v>
                </c:pt>
                <c:pt idx="11">
                  <c:v>29</c:v>
                </c:pt>
                <c:pt idx="12">
                  <c:v>12</c:v>
                </c:pt>
                <c:pt idx="13">
                  <c:v>8</c:v>
                </c:pt>
                <c:pt idx="14">
                  <c:v>25</c:v>
                </c:pt>
                <c:pt idx="15">
                  <c:v>22</c:v>
                </c:pt>
                <c:pt idx="16">
                  <c:v>11</c:v>
                </c:pt>
                <c:pt idx="17">
                  <c:v>20</c:v>
                </c:pt>
                <c:pt idx="18">
                  <c:v>32</c:v>
                </c:pt>
                <c:pt idx="19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21-40D1-AF6D-71FAC06E4ED5}"/>
            </c:ext>
          </c:extLst>
        </c:ser>
        <c:ser>
          <c:idx val="1"/>
          <c:order val="1"/>
          <c:tx>
            <c:strRef>
              <c:f>'f1'!$C$3:$C$4</c:f>
              <c:strCache>
                <c:ptCount val="2"/>
                <c:pt idx="0">
                  <c:v>Vino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'f1'!$A$5:$A$24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Liguria</c:v>
                </c:pt>
                <c:pt idx="4">
                  <c:v>Trentino - 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'f1'!$C$5:$C$24</c:f>
              <c:numCache>
                <c:formatCode>General</c:formatCode>
                <c:ptCount val="20"/>
                <c:pt idx="0">
                  <c:v>59</c:v>
                </c:pt>
                <c:pt idx="1">
                  <c:v>1</c:v>
                </c:pt>
                <c:pt idx="2">
                  <c:v>41</c:v>
                </c:pt>
                <c:pt idx="3">
                  <c:v>12</c:v>
                </c:pt>
                <c:pt idx="4">
                  <c:v>13</c:v>
                </c:pt>
                <c:pt idx="5">
                  <c:v>50</c:v>
                </c:pt>
                <c:pt idx="6">
                  <c:v>18</c:v>
                </c:pt>
                <c:pt idx="7">
                  <c:v>30</c:v>
                </c:pt>
                <c:pt idx="8">
                  <c:v>58</c:v>
                </c:pt>
                <c:pt idx="9">
                  <c:v>21</c:v>
                </c:pt>
                <c:pt idx="10">
                  <c:v>21</c:v>
                </c:pt>
                <c:pt idx="11">
                  <c:v>36</c:v>
                </c:pt>
                <c:pt idx="12">
                  <c:v>17</c:v>
                </c:pt>
                <c:pt idx="13">
                  <c:v>6</c:v>
                </c:pt>
                <c:pt idx="14">
                  <c:v>28</c:v>
                </c:pt>
                <c:pt idx="15">
                  <c:v>38</c:v>
                </c:pt>
                <c:pt idx="16">
                  <c:v>6</c:v>
                </c:pt>
                <c:pt idx="17">
                  <c:v>19</c:v>
                </c:pt>
                <c:pt idx="18">
                  <c:v>31</c:v>
                </c:pt>
                <c:pt idx="19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21-40D1-AF6D-71FAC06E4E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3277568"/>
        <c:axId val="153279104"/>
      </c:barChart>
      <c:catAx>
        <c:axId val="1532775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3279104"/>
        <c:crosses val="autoZero"/>
        <c:auto val="1"/>
        <c:lblAlgn val="ctr"/>
        <c:lblOffset val="100"/>
        <c:noMultiLvlLbl val="0"/>
      </c:catAx>
      <c:valAx>
        <c:axId val="1532791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32775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100"/>
              <a:t>Fig. 7.2 – Notifiche RASFF riguardanti i prodotti di origine italiana, 2016</a:t>
            </a:r>
          </a:p>
        </c:rich>
      </c:tx>
      <c:layout>
        <c:manualLayout>
          <c:xMode val="edge"/>
          <c:yMode val="edge"/>
          <c:x val="0.15889365760610397"/>
          <c:y val="1.664585934248855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15577336049777"/>
          <c:y val="0.16015178588960668"/>
          <c:w val="0.87212525007800601"/>
          <c:h val="0.421895065485891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 2 e 3'!$B$3</c:f>
              <c:strCache>
                <c:ptCount val="1"/>
                <c:pt idx="0">
                  <c:v>Notifiche (n.)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 2 e 3'!$A$4:$A$18</c:f>
              <c:strCache>
                <c:ptCount val="15"/>
                <c:pt idx="0">
                  <c:v>Frutta e vegetali</c:v>
                </c:pt>
                <c:pt idx="1">
                  <c:v>Prodotti della pesca</c:v>
                </c:pt>
                <c:pt idx="2">
                  <c:v>Carne escluso pollame</c:v>
                </c:pt>
                <c:pt idx="3">
                  <c:v>Cereali e derivati</c:v>
                </c:pt>
                <c:pt idx="4">
                  <c:v>Alimentazione animale</c:v>
                </c:pt>
                <c:pt idx="5">
                  <c:v>Latte e derivati</c:v>
                </c:pt>
                <c:pt idx="6">
                  <c:v>Gelati e dolciumi</c:v>
                </c:pt>
                <c:pt idx="7">
                  <c:v>Pollame</c:v>
                </c:pt>
                <c:pt idx="8">
                  <c:v>Bevande</c:v>
                </c:pt>
                <c:pt idx="9">
                  <c:v>Materiali a contatto con alimenti</c:v>
                </c:pt>
                <c:pt idx="10">
                  <c:v>Cibi dietetici e integratori</c:v>
                </c:pt>
                <c:pt idx="11">
                  <c:v>Frutta secca e snack</c:v>
                </c:pt>
                <c:pt idx="12">
                  <c:v>Erbe e spezie</c:v>
                </c:pt>
                <c:pt idx="13">
                  <c:v>Zuppe, brodi, minestre, sughi</c:v>
                </c:pt>
                <c:pt idx="14">
                  <c:v>Altro</c:v>
                </c:pt>
              </c:strCache>
            </c:strRef>
          </c:cat>
          <c:val>
            <c:numRef>
              <c:f>'f 2 e 3'!$B$4:$B$18</c:f>
              <c:numCache>
                <c:formatCode>General</c:formatCode>
                <c:ptCount val="15"/>
                <c:pt idx="0">
                  <c:v>17</c:v>
                </c:pt>
                <c:pt idx="1">
                  <c:v>17</c:v>
                </c:pt>
                <c:pt idx="2">
                  <c:v>12</c:v>
                </c:pt>
                <c:pt idx="3">
                  <c:v>12</c:v>
                </c:pt>
                <c:pt idx="4">
                  <c:v>11</c:v>
                </c:pt>
                <c:pt idx="5">
                  <c:v>8</c:v>
                </c:pt>
                <c:pt idx="6">
                  <c:v>6</c:v>
                </c:pt>
                <c:pt idx="7">
                  <c:v>6</c:v>
                </c:pt>
                <c:pt idx="8">
                  <c:v>4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16-490C-B7C2-791EF851CD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173056"/>
        <c:axId val="118219904"/>
      </c:barChart>
      <c:catAx>
        <c:axId val="1181730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8219904"/>
        <c:crosses val="autoZero"/>
        <c:auto val="1"/>
        <c:lblAlgn val="ctr"/>
        <c:lblOffset val="100"/>
        <c:noMultiLvlLbl val="0"/>
      </c:catAx>
      <c:valAx>
        <c:axId val="1182199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81730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100"/>
              <a:t>Fig. 7.3 – Tipologia del rischio delle notifiche riguardanti prodotti di origine Italia, 2016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 2 e 3'!$B$26</c:f>
              <c:strCache>
                <c:ptCount val="1"/>
                <c:pt idx="0">
                  <c:v>Notifiche (n.)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 2 e 3'!$A$27:$A$41</c:f>
              <c:strCache>
                <c:ptCount val="15"/>
                <c:pt idx="0">
                  <c:v>Microrganismi patogeni</c:v>
                </c:pt>
                <c:pt idx="1">
                  <c:v>Corpi estranei</c:v>
                </c:pt>
                <c:pt idx="2">
                  <c:v>Micotossine</c:v>
                </c:pt>
                <c:pt idx="3">
                  <c:v>Allergeni</c:v>
                </c:pt>
                <c:pt idx="4">
                  <c:v>Metalli pesanti</c:v>
                </c:pt>
                <c:pt idx="5">
                  <c:v>Residui di pesticidi</c:v>
                </c:pt>
                <c:pt idx="6">
                  <c:v>Additivi alimentari</c:v>
                </c:pt>
                <c:pt idx="7">
                  <c:v>Composizione</c:v>
                </c:pt>
                <c:pt idx="8">
                  <c:v>Contaminanti industriali</c:v>
                </c:pt>
                <c:pt idx="9">
                  <c:v>Microrganismi non patogeni (muffe)</c:v>
                </c:pt>
                <c:pt idx="10">
                  <c:v>Residui di farmaci veterinari</c:v>
                </c:pt>
                <c:pt idx="11">
                  <c:v>Migrazione</c:v>
                </c:pt>
                <c:pt idx="12">
                  <c:v>Caratteristiche organolettiche</c:v>
                </c:pt>
                <c:pt idx="13">
                  <c:v>Cattivo confezionamento</c:v>
                </c:pt>
                <c:pt idx="14">
                  <c:v>Contaminazione chimica</c:v>
                </c:pt>
              </c:strCache>
            </c:strRef>
          </c:cat>
          <c:val>
            <c:numRef>
              <c:f>'f 2 e 3'!$B$27:$B$41</c:f>
              <c:numCache>
                <c:formatCode>General</c:formatCode>
                <c:ptCount val="15"/>
                <c:pt idx="0">
                  <c:v>39</c:v>
                </c:pt>
                <c:pt idx="1">
                  <c:v>14</c:v>
                </c:pt>
                <c:pt idx="2">
                  <c:v>14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5A-4BF4-9940-84C44E0FE7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4769664"/>
        <c:axId val="153690112"/>
      </c:barChart>
      <c:catAx>
        <c:axId val="1547696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53690112"/>
        <c:crosses val="autoZero"/>
        <c:auto val="1"/>
        <c:lblAlgn val="ctr"/>
        <c:lblOffset val="100"/>
        <c:noMultiLvlLbl val="0"/>
      </c:catAx>
      <c:valAx>
        <c:axId val="1536901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47696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% su totale scarto Italia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't16 f 4'!$H$7</c:f>
              <c:strCache>
                <c:ptCount val="1"/>
                <c:pt idx="0">
                  <c:v>% su totale scarto Italia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't16 f 4'!$A$8:$A$16</c:f>
              <c:strCache>
                <c:ptCount val="9"/>
                <c:pt idx="0">
                  <c:v>Cereali</c:v>
                </c:pt>
                <c:pt idx="1">
                  <c:v>Leguminose e piante da tubero</c:v>
                </c:pt>
                <c:pt idx="2">
                  <c:v>Ortaggi in piena aria</c:v>
                </c:pt>
                <c:pt idx="3">
                  <c:v>Ortaggi industriali</c:v>
                </c:pt>
                <c:pt idx="4">
                  <c:v>Frutta Fresca</c:v>
                </c:pt>
                <c:pt idx="5">
                  <c:v>Agrumi</c:v>
                </c:pt>
                <c:pt idx="6">
                  <c:v>Vite</c:v>
                </c:pt>
                <c:pt idx="7">
                  <c:v>Olivo</c:v>
                </c:pt>
                <c:pt idx="8">
                  <c:v>Ortaggi in serra</c:v>
                </c:pt>
              </c:strCache>
            </c:strRef>
          </c:cat>
          <c:val>
            <c:numRef>
              <c:f>'t16 f 4'!$H$8:$H$16</c:f>
              <c:numCache>
                <c:formatCode>#,##0.0</c:formatCode>
                <c:ptCount val="9"/>
                <c:pt idx="0">
                  <c:v>11.712322309802833</c:v>
                </c:pt>
                <c:pt idx="1">
                  <c:v>1.9350441959067104</c:v>
                </c:pt>
                <c:pt idx="2">
                  <c:v>27.024695715743306</c:v>
                </c:pt>
                <c:pt idx="3">
                  <c:v>1.6406107468562845</c:v>
                </c:pt>
                <c:pt idx="4">
                  <c:v>6.6424785874041588</c:v>
                </c:pt>
                <c:pt idx="5">
                  <c:v>19.674844515547157</c:v>
                </c:pt>
                <c:pt idx="6">
                  <c:v>12.356017808998905</c:v>
                </c:pt>
                <c:pt idx="7">
                  <c:v>11.127033428393171</c:v>
                </c:pt>
                <c:pt idx="8">
                  <c:v>7.8869526913474743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C7-4B72-9D6C-08AF448422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'f5'!$A$6</c:f>
              <c:strCache>
                <c:ptCount val="1"/>
                <c:pt idx="0">
                  <c:v>Ortaggi in piena aria</c:v>
                </c:pt>
              </c:strCache>
            </c:strRef>
          </c:tx>
          <c:marker>
            <c:symbol val="none"/>
          </c:marker>
          <c:cat>
            <c:numRef>
              <c:f>'f5'!$B$5:$R$5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'f5'!$B$6:$R$6</c:f>
              <c:numCache>
                <c:formatCode>#,##0.0</c:formatCode>
                <c:ptCount val="17"/>
                <c:pt idx="0">
                  <c:v>3.6050310944555211</c:v>
                </c:pt>
                <c:pt idx="1">
                  <c:v>3.1266928871398987</c:v>
                </c:pt>
                <c:pt idx="2">
                  <c:v>4.9266595022042621</c:v>
                </c:pt>
                <c:pt idx="3">
                  <c:v>3.2660133365216795</c:v>
                </c:pt>
                <c:pt idx="4">
                  <c:v>3.034860128728786</c:v>
                </c:pt>
                <c:pt idx="5">
                  <c:v>4.4814474490911396</c:v>
                </c:pt>
                <c:pt idx="6">
                  <c:v>3.3973209143068477</c:v>
                </c:pt>
                <c:pt idx="7">
                  <c:v>3.9593717262859038</c:v>
                </c:pt>
                <c:pt idx="8">
                  <c:v>2.9165791547205937</c:v>
                </c:pt>
                <c:pt idx="9">
                  <c:v>3.1887098633747124</c:v>
                </c:pt>
                <c:pt idx="10">
                  <c:v>3.7360761234155757</c:v>
                </c:pt>
                <c:pt idx="11">
                  <c:v>3.1266928871398987</c:v>
                </c:pt>
                <c:pt idx="12">
                  <c:v>3.1</c:v>
                </c:pt>
                <c:pt idx="13">
                  <c:v>3.7</c:v>
                </c:pt>
                <c:pt idx="14">
                  <c:v>3.4</c:v>
                </c:pt>
                <c:pt idx="15">
                  <c:v>4.0999999999999996</c:v>
                </c:pt>
                <c:pt idx="16">
                  <c:v>3.4142469025287845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9C9-46F5-BCC7-03FE979446FD}"/>
            </c:ext>
          </c:extLst>
        </c:ser>
        <c:ser>
          <c:idx val="1"/>
          <c:order val="1"/>
          <c:tx>
            <c:strRef>
              <c:f>'f5'!$A$7</c:f>
              <c:strCache>
                <c:ptCount val="1"/>
                <c:pt idx="0">
                  <c:v>Frutta fresca</c:v>
                </c:pt>
              </c:strCache>
            </c:strRef>
          </c:tx>
          <c:marker>
            <c:symbol val="none"/>
          </c:marker>
          <c:cat>
            <c:numRef>
              <c:f>'f5'!$B$5:$R$5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'f5'!$B$7:$R$7</c:f>
              <c:numCache>
                <c:formatCode>#,##0.0</c:formatCode>
                <c:ptCount val="17"/>
                <c:pt idx="0">
                  <c:v>3.2947289663194779</c:v>
                </c:pt>
                <c:pt idx="1">
                  <c:v>2.1433245484925778</c:v>
                </c:pt>
                <c:pt idx="2">
                  <c:v>2.596434970744026</c:v>
                </c:pt>
                <c:pt idx="3">
                  <c:v>1.6778268936259919</c:v>
                </c:pt>
                <c:pt idx="4">
                  <c:v>2.1101057806275194</c:v>
                </c:pt>
                <c:pt idx="5">
                  <c:v>2.1079197136126981</c:v>
                </c:pt>
                <c:pt idx="6">
                  <c:v>1.6194101404369305</c:v>
                </c:pt>
                <c:pt idx="7">
                  <c:v>1.6454366305185433</c:v>
                </c:pt>
                <c:pt idx="8">
                  <c:v>2.1429191134195529</c:v>
                </c:pt>
                <c:pt idx="9">
                  <c:v>1.9289493634828625</c:v>
                </c:pt>
                <c:pt idx="10">
                  <c:v>1.2468342155846357</c:v>
                </c:pt>
                <c:pt idx="11">
                  <c:v>2.1433245484925778</c:v>
                </c:pt>
                <c:pt idx="12">
                  <c:v>1.9</c:v>
                </c:pt>
                <c:pt idx="13">
                  <c:v>2.2999999999999998</c:v>
                </c:pt>
                <c:pt idx="14">
                  <c:v>2</c:v>
                </c:pt>
                <c:pt idx="15">
                  <c:v>1.4</c:v>
                </c:pt>
                <c:pt idx="16">
                  <c:v>1.6594620851360864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9C9-46F5-BCC7-03FE979446FD}"/>
            </c:ext>
          </c:extLst>
        </c:ser>
        <c:ser>
          <c:idx val="2"/>
          <c:order val="2"/>
          <c:tx>
            <c:strRef>
              <c:f>'f5'!$A$8</c:f>
              <c:strCache>
                <c:ptCount val="1"/>
                <c:pt idx="0">
                  <c:v>Agrumi</c:v>
                </c:pt>
              </c:strCache>
            </c:strRef>
          </c:tx>
          <c:marker>
            <c:symbol val="none"/>
          </c:marker>
          <c:cat>
            <c:numRef>
              <c:f>'f5'!$B$5:$R$5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'f5'!$B$8:$R$8</c:f>
              <c:numCache>
                <c:formatCode>#,##0.0</c:formatCode>
                <c:ptCount val="17"/>
                <c:pt idx="0">
                  <c:v>4.799985112783105</c:v>
                </c:pt>
                <c:pt idx="1">
                  <c:v>2.0056685519263882</c:v>
                </c:pt>
                <c:pt idx="2">
                  <c:v>6.6171126336569301</c:v>
                </c:pt>
                <c:pt idx="3">
                  <c:v>5.0043732238474448</c:v>
                </c:pt>
                <c:pt idx="4">
                  <c:v>5.5358840950941586</c:v>
                </c:pt>
                <c:pt idx="5">
                  <c:v>4.093442249789069</c:v>
                </c:pt>
                <c:pt idx="6">
                  <c:v>3.8987232635678315</c:v>
                </c:pt>
                <c:pt idx="7">
                  <c:v>4.9150436479220287</c:v>
                </c:pt>
                <c:pt idx="8">
                  <c:v>5.152027507578433</c:v>
                </c:pt>
                <c:pt idx="9">
                  <c:v>2.7946938033874216</c:v>
                </c:pt>
                <c:pt idx="10">
                  <c:v>5.0116043623093827</c:v>
                </c:pt>
                <c:pt idx="11">
                  <c:v>2.0056685519263882</c:v>
                </c:pt>
                <c:pt idx="12">
                  <c:v>5.9</c:v>
                </c:pt>
                <c:pt idx="13">
                  <c:v>5.5</c:v>
                </c:pt>
                <c:pt idx="14">
                  <c:v>8.9</c:v>
                </c:pt>
                <c:pt idx="15">
                  <c:v>1.6538205005127378</c:v>
                </c:pt>
                <c:pt idx="16">
                  <c:v>9.9517927184545023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C9-46F5-BCC7-03FE979446FD}"/>
            </c:ext>
          </c:extLst>
        </c:ser>
        <c:ser>
          <c:idx val="3"/>
          <c:order val="3"/>
          <c:tx>
            <c:strRef>
              <c:f>'f5'!$A$9</c:f>
              <c:strCache>
                <c:ptCount val="1"/>
                <c:pt idx="0">
                  <c:v>Vite</c:v>
                </c:pt>
              </c:strCache>
            </c:strRef>
          </c:tx>
          <c:marker>
            <c:symbol val="none"/>
          </c:marker>
          <c:cat>
            <c:numRef>
              <c:f>'f5'!$B$5:$R$5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'f5'!$B$9:$R$9</c:f>
              <c:numCache>
                <c:formatCode>#,##0.0</c:formatCode>
                <c:ptCount val="17"/>
                <c:pt idx="0">
                  <c:v>3.4516216291237396</c:v>
                </c:pt>
                <c:pt idx="1">
                  <c:v>2.7240269717976653</c:v>
                </c:pt>
                <c:pt idx="2">
                  <c:v>5.9999567496192103</c:v>
                </c:pt>
                <c:pt idx="3">
                  <c:v>3.3781985748065173</c:v>
                </c:pt>
                <c:pt idx="4">
                  <c:v>3.1342333856423625</c:v>
                </c:pt>
                <c:pt idx="5">
                  <c:v>2.5946130671515197</c:v>
                </c:pt>
                <c:pt idx="6">
                  <c:v>4.810823141725213</c:v>
                </c:pt>
                <c:pt idx="7">
                  <c:v>2.9362414994861132</c:v>
                </c:pt>
                <c:pt idx="8">
                  <c:v>2.6050028039956841</c:v>
                </c:pt>
                <c:pt idx="9">
                  <c:v>2.7585866992746313</c:v>
                </c:pt>
                <c:pt idx="10">
                  <c:v>2.2896432543745395</c:v>
                </c:pt>
                <c:pt idx="11">
                  <c:v>2.7240269717976653</c:v>
                </c:pt>
                <c:pt idx="12">
                  <c:v>3.3</c:v>
                </c:pt>
                <c:pt idx="13">
                  <c:v>1.6</c:v>
                </c:pt>
                <c:pt idx="14">
                  <c:v>3.2</c:v>
                </c:pt>
                <c:pt idx="15">
                  <c:v>1.4627066406006053</c:v>
                </c:pt>
                <c:pt idx="16">
                  <c:v>2.287421705661429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9C9-46F5-BCC7-03FE979446FD}"/>
            </c:ext>
          </c:extLst>
        </c:ser>
        <c:ser>
          <c:idx val="4"/>
          <c:order val="4"/>
          <c:tx>
            <c:strRef>
              <c:f>'f5'!$A$10</c:f>
              <c:strCache>
                <c:ptCount val="1"/>
                <c:pt idx="0">
                  <c:v>Olivo</c:v>
                </c:pt>
              </c:strCache>
            </c:strRef>
          </c:tx>
          <c:marker>
            <c:symbol val="none"/>
          </c:marker>
          <c:cat>
            <c:numRef>
              <c:f>'f5'!$B$5:$R$5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'f5'!$B$10:$R$10</c:f>
              <c:numCache>
                <c:formatCode>#,##0.0</c:formatCode>
                <c:ptCount val="17"/>
                <c:pt idx="0">
                  <c:v>4.4483999740640083</c:v>
                </c:pt>
                <c:pt idx="1">
                  <c:v>8.5991589487624509</c:v>
                </c:pt>
                <c:pt idx="2">
                  <c:v>4.4416410170209595</c:v>
                </c:pt>
                <c:pt idx="3">
                  <c:v>2.979606930252229</c:v>
                </c:pt>
                <c:pt idx="4">
                  <c:v>3.0648171076618569</c:v>
                </c:pt>
                <c:pt idx="5">
                  <c:v>2.7862212040063548</c:v>
                </c:pt>
                <c:pt idx="6">
                  <c:v>3.1034977635567764</c:v>
                </c:pt>
                <c:pt idx="7">
                  <c:v>3.957604073856078</c:v>
                </c:pt>
                <c:pt idx="8">
                  <c:v>5.6374125461599345</c:v>
                </c:pt>
                <c:pt idx="9">
                  <c:v>6.4406009254183134</c:v>
                </c:pt>
                <c:pt idx="10">
                  <c:v>8.3304112105023602</c:v>
                </c:pt>
                <c:pt idx="11">
                  <c:v>8.5991589487624509</c:v>
                </c:pt>
                <c:pt idx="12">
                  <c:v>4.8</c:v>
                </c:pt>
                <c:pt idx="13">
                  <c:v>4.5999999999999996</c:v>
                </c:pt>
                <c:pt idx="14">
                  <c:v>11.7</c:v>
                </c:pt>
                <c:pt idx="15">
                  <c:v>3.1765544692208341</c:v>
                </c:pt>
                <c:pt idx="16">
                  <c:v>7.8991695685891115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9C9-46F5-BCC7-03FE97944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5837184"/>
        <c:axId val="155838720"/>
      </c:lineChart>
      <c:catAx>
        <c:axId val="155837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5838720"/>
        <c:crosses val="autoZero"/>
        <c:auto val="1"/>
        <c:lblAlgn val="ctr"/>
        <c:lblOffset val="100"/>
        <c:noMultiLvlLbl val="0"/>
      </c:catAx>
      <c:valAx>
        <c:axId val="155838720"/>
        <c:scaling>
          <c:orientation val="minMax"/>
        </c:scaling>
        <c:delete val="0"/>
        <c:axPos val="l"/>
        <c:majorGridlines/>
        <c:numFmt formatCode="#,##0.0" sourceLinked="1"/>
        <c:majorTickMark val="out"/>
        <c:minorTickMark val="none"/>
        <c:tickLblPos val="nextTo"/>
        <c:crossAx val="1558371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596900</xdr:colOff>
      <xdr:row>1</xdr:row>
      <xdr:rowOff>76200</xdr:rowOff>
    </xdr:from>
    <xdr:to>
      <xdr:col>20</xdr:col>
      <xdr:colOff>406400</xdr:colOff>
      <xdr:row>25</xdr:row>
      <xdr:rowOff>101600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243840</xdr:colOff>
      <xdr:row>0</xdr:row>
      <xdr:rowOff>137160</xdr:rowOff>
    </xdr:from>
    <xdr:to>
      <xdr:col>13</xdr:col>
      <xdr:colOff>205740</xdr:colOff>
      <xdr:row>18</xdr:row>
      <xdr:rowOff>38100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190500</xdr:colOff>
      <xdr:row>24</xdr:row>
      <xdr:rowOff>179070</xdr:rowOff>
    </xdr:from>
    <xdr:to>
      <xdr:col>12</xdr:col>
      <xdr:colOff>83820</xdr:colOff>
      <xdr:row>40</xdr:row>
      <xdr:rowOff>129540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E00-000003000000}"/>
            </a:ext>
            <a:ext uri="{147F2762-F138-4A5C-976F-8EAC2B608ADB}">
              <a16:predDERef xmlns:a16="http://schemas.microsoft.com/office/drawing/2014/main" pre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0.04155</cdr:x>
      <cdr:y>0.06614</cdr:y>
    </cdr:from>
    <cdr:to>
      <cdr:x>0.16172</cdr:x>
      <cdr:y>0.11857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226387" y="202087"/>
          <a:ext cx="654731" cy="1602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it-IT" sz="900"/>
            <a:t>Totale 105</a:t>
          </a:r>
        </a:p>
      </cdr:txBody>
    </cdr:sp>
  </cdr:relSizeAnchor>
  <cdr:relSizeAnchor xmlns:cdr="http://schemas.openxmlformats.org/drawingml/2006/chartDrawing">
    <cdr:from>
      <cdr:x>0.08011</cdr:x>
      <cdr:y>0.13858</cdr:y>
    </cdr:from>
    <cdr:to>
      <cdr:x>0.19886</cdr:x>
      <cdr:y>0.196</cdr:y>
    </cdr:to>
    <cdr:sp macro="" textlink="">
      <cdr:nvSpPr>
        <cdr:cNvPr id="3" name="CasellaDiTesto 2"/>
        <cdr:cNvSpPr txBox="1"/>
      </cdr:nvSpPr>
      <cdr:spPr>
        <a:xfrm xmlns:a="http://schemas.openxmlformats.org/drawingml/2006/main">
          <a:off x="426720" y="422910"/>
          <a:ext cx="632460" cy="17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it-IT" sz="1100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0.04473</cdr:x>
      <cdr:y>0.04348</cdr:y>
    </cdr:from>
    <cdr:to>
      <cdr:x>0.18211</cdr:x>
      <cdr:y>0.16733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213360" y="125730"/>
          <a:ext cx="655320" cy="3581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it-IT" sz="1100"/>
        </a:p>
      </cdr:txBody>
    </cdr:sp>
  </cdr:relSizeAnchor>
  <cdr:relSizeAnchor xmlns:cdr="http://schemas.openxmlformats.org/drawingml/2006/chartDrawing">
    <cdr:from>
      <cdr:x>0.03514</cdr:x>
      <cdr:y>0.083</cdr:y>
    </cdr:from>
    <cdr:to>
      <cdr:x>0.22364</cdr:x>
      <cdr:y>0.16996</cdr:y>
    </cdr:to>
    <cdr:sp macro="" textlink="">
      <cdr:nvSpPr>
        <cdr:cNvPr id="3" name="CasellaDiTesto 2"/>
        <cdr:cNvSpPr txBox="1"/>
      </cdr:nvSpPr>
      <cdr:spPr>
        <a:xfrm xmlns:a="http://schemas.openxmlformats.org/drawingml/2006/main">
          <a:off x="167640" y="240030"/>
          <a:ext cx="899160" cy="2514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it-IT" sz="900"/>
            <a:t>Totale 105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85725</xdr:colOff>
      <xdr:row>3</xdr:row>
      <xdr:rowOff>14287</xdr:rowOff>
    </xdr:from>
    <xdr:to>
      <xdr:col>15</xdr:col>
      <xdr:colOff>542925</xdr:colOff>
      <xdr:row>22</xdr:row>
      <xdr:rowOff>85725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142874</xdr:colOff>
      <xdr:row>13</xdr:row>
      <xdr:rowOff>90487</xdr:rowOff>
    </xdr:from>
    <xdr:to>
      <xdr:col>17</xdr:col>
      <xdr:colOff>542924</xdr:colOff>
      <xdr:row>27</xdr:row>
      <xdr:rowOff>166687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NDREA\AMBIENTE\Ann-amb\amb08\Cesaro\Raffaella\Annuario\2005\corrado\Mio\European%20Community%20-%202004%20-%202002%20-%20v1.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ISCO_D/ANNUARIO/An01/CAPITOLI%20CONSEGNATI/Documenti/federaliment/PELLICCIA/Export%20agroalim.%202001%20per%20pa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NEAMAMA\Impostazioni%20locali\Temporary%20Internet%20Files\Content.IE5\6FOTJAZE\Stefano\Politiche%20comunitarie\2001\camp97\gen9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NDREA\AMBIENTE\Ann-amb\amb08\Cesaro\eudora\attach\gen9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NDREA\AMBIENTE\Ann-amb\amb08\Cesaro\Andrea\Ambiente\2078\camp98\gen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NDREA\AMBIENTE\Ann-amb\amb08\Cesaro\Raffaella\Annuario\2005\corrado\Mio\CRF-ITA200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NDREA\AMBIENTE\Ann-amb\amb08\Cesaro\Raffaella\Annuario\2005\corrado\Mio\CRF-ITA199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NDREA\AMBIENTE\Ann-amb\amb08\Cesaro\Stefano\Politiche%20comunitarie\2001\camp97\gen97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udora\attach\gen9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>
        <row r="4">
          <cell r="C4" t="str">
            <v>European Community</v>
          </cell>
        </row>
        <row r="30">
          <cell r="C30">
            <v>2004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>
        <row r="3">
          <cell r="C3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_appr"/>
      <sheetName val="Beneficiari"/>
      <sheetName val="Superficie"/>
      <sheetName val="Premi_tot"/>
      <sheetName val="Finanz"/>
      <sheetName val="Aima97_98"/>
      <sheetName val="confronti"/>
      <sheetName val="Tab_mis"/>
      <sheetName val="Trend94_97"/>
      <sheetName val="Premi_ha"/>
      <sheetName val="Premi_az"/>
      <sheetName val="Tab_premiaz"/>
      <sheetName val="Graf_sup"/>
      <sheetName val="Grafico1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Tab_mis"/>
      <sheetName val="Trend94_98"/>
      <sheetName val="Premi_ha"/>
      <sheetName val="Premi_az"/>
      <sheetName val="Tab_premiaz"/>
      <sheetName val="Graf_sup"/>
      <sheetName val="Grafico1"/>
      <sheetName val="Sup_prev"/>
      <sheetName val="Fin_pre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Sup_prev94-97"/>
      <sheetName val="Fin_prev94-97"/>
      <sheetName val="Tab_mis-sup"/>
      <sheetName val="Tab_mis-sup 2"/>
      <sheetName val="Tab_mis-fin"/>
      <sheetName val="Trend94_98"/>
      <sheetName val="Premi_ha"/>
      <sheetName val="Premi_az"/>
      <sheetName val="Superf-media"/>
    </sheetNames>
    <sheetDataSet>
      <sheetData sheetId="0" refreshError="1"/>
      <sheetData sheetId="1" refreshError="1"/>
      <sheetData sheetId="2" refreshError="1"/>
      <sheetData sheetId="3">
        <row r="2">
          <cell r="A2" t="str">
            <v>Tabella - Superficie prevista nei piani zonali e superficie investita nel 1998 rispetto alla Sau del Censimento</v>
          </cell>
        </row>
        <row r="3">
          <cell r="A3" t="str">
            <v xml:space="preserve">Regione     </v>
          </cell>
          <cell r="B3" t="str">
            <v xml:space="preserve">   SAU</v>
          </cell>
          <cell r="C3" t="str">
            <v>Superficie 2078</v>
          </cell>
        </row>
        <row r="4">
          <cell r="B4" t="str">
            <v>Indagine strutture</v>
          </cell>
          <cell r="C4" t="str">
            <v xml:space="preserve">  Piano</v>
          </cell>
          <cell r="D4" t="str">
            <v xml:space="preserve">  %</v>
          </cell>
          <cell r="E4">
            <v>1998</v>
          </cell>
          <cell r="F4" t="str">
            <v>%</v>
          </cell>
          <cell r="G4" t="str">
            <v>%</v>
          </cell>
        </row>
        <row r="5">
          <cell r="B5" t="str">
            <v>(1)</v>
          </cell>
          <cell r="C5" t="str">
            <v>(2)</v>
          </cell>
          <cell r="D5" t="str">
            <v>(2/1)</v>
          </cell>
          <cell r="E5" t="str">
            <v>(3)</v>
          </cell>
          <cell r="F5" t="str">
            <v>(3/1)</v>
          </cell>
          <cell r="G5" t="str">
            <v>(3/2)</v>
          </cell>
        </row>
        <row r="6">
          <cell r="K6" t="str">
            <v>vecchi dati sau</v>
          </cell>
        </row>
        <row r="7">
          <cell r="A7" t="str">
            <v>Piemonte</v>
          </cell>
          <cell r="B7">
            <v>1169598.68</v>
          </cell>
          <cell r="C7">
            <v>281469</v>
          </cell>
          <cell r="D7">
            <v>24.065434136775874</v>
          </cell>
          <cell r="E7">
            <v>360791.05999999994</v>
          </cell>
          <cell r="F7">
            <v>30.847423665013025</v>
          </cell>
          <cell r="G7">
            <v>128.18145515136655</v>
          </cell>
          <cell r="K7">
            <v>1099683.6299999999</v>
          </cell>
        </row>
        <row r="8">
          <cell r="A8" t="str">
            <v>Valle d'Aosta</v>
          </cell>
          <cell r="B8">
            <v>87121.24</v>
          </cell>
          <cell r="C8">
            <v>27245</v>
          </cell>
          <cell r="D8">
            <v>31.272511731926677</v>
          </cell>
          <cell r="E8">
            <v>47064.42</v>
          </cell>
          <cell r="F8">
            <v>54.021751756517695</v>
          </cell>
          <cell r="G8">
            <v>172.74516425032115</v>
          </cell>
          <cell r="K8">
            <v>92022.56</v>
          </cell>
        </row>
        <row r="9">
          <cell r="A9" t="str">
            <v>Lombardia</v>
          </cell>
          <cell r="B9">
            <v>1111146.17</v>
          </cell>
          <cell r="C9">
            <v>131835</v>
          </cell>
          <cell r="D9">
            <v>11.864775630734524</v>
          </cell>
          <cell r="E9">
            <v>300409.84999999998</v>
          </cell>
          <cell r="F9">
            <v>27.036033432037119</v>
          </cell>
          <cell r="G9">
            <v>227.86805476542645</v>
          </cell>
          <cell r="K9">
            <v>1082247.3600000001</v>
          </cell>
        </row>
        <row r="10">
          <cell r="A10" t="str">
            <v>Prov. Bolzano</v>
          </cell>
          <cell r="B10">
            <v>265813.24</v>
          </cell>
          <cell r="C10">
            <v>76849</v>
          </cell>
          <cell r="D10">
            <v>28.910899998811196</v>
          </cell>
          <cell r="E10">
            <v>152049</v>
          </cell>
          <cell r="F10">
            <v>57.201439627311267</v>
          </cell>
          <cell r="G10">
            <v>197.85423362698279</v>
          </cell>
          <cell r="K10">
            <v>260475.31</v>
          </cell>
        </row>
        <row r="11">
          <cell r="A11" t="str">
            <v>Prov. Trento</v>
          </cell>
          <cell r="B11">
            <v>144059.26999999999</v>
          </cell>
          <cell r="C11">
            <v>94156</v>
          </cell>
          <cell r="D11">
            <v>65.35920944205813</v>
          </cell>
          <cell r="E11">
            <v>51716</v>
          </cell>
          <cell r="F11">
            <v>35.899112913733354</v>
          </cell>
          <cell r="G11">
            <v>54.925867708908619</v>
          </cell>
          <cell r="K11">
            <v>139325.21</v>
          </cell>
        </row>
        <row r="12">
          <cell r="A12" t="str">
            <v>Veneto</v>
          </cell>
          <cell r="B12">
            <v>868493.77</v>
          </cell>
          <cell r="C12">
            <v>103600</v>
          </cell>
          <cell r="D12">
            <v>11.928698118352651</v>
          </cell>
          <cell r="E12">
            <v>70417.89</v>
          </cell>
          <cell r="F12">
            <v>8.1080477986618149</v>
          </cell>
          <cell r="G12">
            <v>67.970936293436296</v>
          </cell>
          <cell r="K12">
            <v>870947.55</v>
          </cell>
        </row>
        <row r="13">
          <cell r="A13" t="str">
            <v>Friuli</v>
          </cell>
          <cell r="B13">
            <v>260197.45</v>
          </cell>
          <cell r="C13">
            <v>31810</v>
          </cell>
          <cell r="D13">
            <v>12.225331185989717</v>
          </cell>
          <cell r="E13">
            <v>24641.74</v>
          </cell>
          <cell r="F13">
            <v>9.4704002671817111</v>
          </cell>
          <cell r="G13">
            <v>77.465388242690977</v>
          </cell>
          <cell r="K13">
            <v>252287.74</v>
          </cell>
        </row>
        <row r="14">
          <cell r="A14" t="str">
            <v>Liguria</v>
          </cell>
          <cell r="B14">
            <v>80866.73</v>
          </cell>
          <cell r="C14">
            <v>6495</v>
          </cell>
          <cell r="D14">
            <v>8.0317331985601506</v>
          </cell>
          <cell r="E14">
            <v>12385.57</v>
          </cell>
          <cell r="F14">
            <v>15.316026751669074</v>
          </cell>
          <cell r="G14">
            <v>190.69391839876829</v>
          </cell>
          <cell r="K14">
            <v>75504.600000000006</v>
          </cell>
        </row>
        <row r="15">
          <cell r="A15" t="str">
            <v>Emilia Romagna</v>
          </cell>
          <cell r="B15">
            <v>1192654.8700000001</v>
          </cell>
          <cell r="C15">
            <v>105485</v>
          </cell>
          <cell r="D15">
            <v>8.844553663709938</v>
          </cell>
          <cell r="E15">
            <v>162456.32999999999</v>
          </cell>
          <cell r="F15">
            <v>13.621403315109925</v>
          </cell>
          <cell r="G15">
            <v>154.00893965966722</v>
          </cell>
          <cell r="K15">
            <v>1201671.8799999999</v>
          </cell>
        </row>
        <row r="16">
          <cell r="A16" t="str">
            <v>Toscana</v>
          </cell>
          <cell r="B16">
            <v>902110.36</v>
          </cell>
          <cell r="C16">
            <v>40807</v>
          </cell>
          <cell r="D16">
            <v>4.5235041974243595</v>
          </cell>
          <cell r="E16">
            <v>257145.18000000005</v>
          </cell>
          <cell r="F16">
            <v>28.504847233990311</v>
          </cell>
          <cell r="G16">
            <v>630.14968020192623</v>
          </cell>
          <cell r="K16">
            <v>913361.5</v>
          </cell>
        </row>
        <row r="17">
          <cell r="A17" t="str">
            <v>Umbria</v>
          </cell>
          <cell r="B17">
            <v>391837.84</v>
          </cell>
          <cell r="C17">
            <v>20740</v>
          </cell>
          <cell r="D17">
            <v>5.2930059026458496</v>
          </cell>
          <cell r="E17">
            <v>48452</v>
          </cell>
          <cell r="F17">
            <v>12.365319286161846</v>
          </cell>
          <cell r="G17">
            <v>233.6162005785921</v>
          </cell>
          <cell r="K17">
            <v>399050.43</v>
          </cell>
        </row>
        <row r="18">
          <cell r="A18" t="str">
            <v>Marche</v>
          </cell>
          <cell r="B18">
            <v>588617.97</v>
          </cell>
          <cell r="C18">
            <v>121190</v>
          </cell>
          <cell r="D18">
            <v>20.588905907850556</v>
          </cell>
          <cell r="E18">
            <v>74547.59</v>
          </cell>
          <cell r="F18">
            <v>12.664851193720777</v>
          </cell>
          <cell r="G18">
            <v>61.512987870286324</v>
          </cell>
          <cell r="K18">
            <v>528529.61</v>
          </cell>
        </row>
        <row r="19">
          <cell r="A19" t="str">
            <v>Lazio</v>
          </cell>
          <cell r="B19">
            <v>821248.66</v>
          </cell>
          <cell r="C19">
            <v>146850</v>
          </cell>
          <cell r="D19">
            <v>17.881307715010458</v>
          </cell>
          <cell r="E19">
            <v>122476.76000000001</v>
          </cell>
          <cell r="F19">
            <v>14.913480650306326</v>
          </cell>
          <cell r="G19">
            <v>83.402628532516175</v>
          </cell>
          <cell r="K19">
            <v>781618.49</v>
          </cell>
        </row>
        <row r="20">
          <cell r="A20" t="str">
            <v>Abruzzo</v>
          </cell>
          <cell r="B20">
            <v>502979.82</v>
          </cell>
          <cell r="C20">
            <v>45830</v>
          </cell>
          <cell r="D20">
            <v>9.1116975627372092</v>
          </cell>
          <cell r="E20">
            <v>10615.230000000001</v>
          </cell>
          <cell r="F20">
            <v>2.1104683682935832</v>
          </cell>
          <cell r="G20">
            <v>23.162186340824793</v>
          </cell>
          <cell r="K20">
            <v>491708.83</v>
          </cell>
        </row>
        <row r="21">
          <cell r="A21" t="str">
            <v>Molise</v>
          </cell>
          <cell r="B21">
            <v>243187.18</v>
          </cell>
          <cell r="C21">
            <v>3713</v>
          </cell>
          <cell r="D21">
            <v>1.5268074575312729</v>
          </cell>
          <cell r="E21">
            <v>6282.7300000000014</v>
          </cell>
          <cell r="F21">
            <v>2.5834955609090913</v>
          </cell>
          <cell r="G21">
            <v>169.20899542149209</v>
          </cell>
          <cell r="K21">
            <v>237389.18</v>
          </cell>
        </row>
        <row r="22">
          <cell r="A22" t="str">
            <v>Campania</v>
          </cell>
          <cell r="B22">
            <v>632752.71</v>
          </cell>
          <cell r="C22">
            <v>103491</v>
          </cell>
          <cell r="D22">
            <v>16.355678666314997</v>
          </cell>
          <cell r="E22">
            <v>9055.2799999999988</v>
          </cell>
          <cell r="F22">
            <v>1.4310930410712899</v>
          </cell>
          <cell r="G22">
            <v>8.7498236561633362</v>
          </cell>
          <cell r="K22">
            <v>612497.18000000005</v>
          </cell>
        </row>
        <row r="23">
          <cell r="A23" t="str">
            <v>Puglia</v>
          </cell>
          <cell r="B23">
            <v>1431099.45</v>
          </cell>
          <cell r="C23">
            <v>104550</v>
          </cell>
          <cell r="D23">
            <v>7.3055719502931824</v>
          </cell>
          <cell r="E23">
            <v>120575</v>
          </cell>
          <cell r="F23">
            <v>8.4253403912635143</v>
          </cell>
          <cell r="G23">
            <v>115.32759445241511</v>
          </cell>
          <cell r="K23">
            <v>1402775.89</v>
          </cell>
        </row>
        <row r="24">
          <cell r="A24" t="str">
            <v>Basilicata</v>
          </cell>
          <cell r="B24">
            <v>597034.56999999995</v>
          </cell>
          <cell r="C24">
            <v>49158</v>
          </cell>
          <cell r="D24">
            <v>8.2336940723549734</v>
          </cell>
          <cell r="E24">
            <v>151552.16</v>
          </cell>
          <cell r="F24">
            <v>25.384151540839589</v>
          </cell>
          <cell r="G24">
            <v>308.29602506204486</v>
          </cell>
          <cell r="K24">
            <v>582672.68000000005</v>
          </cell>
        </row>
        <row r="25">
          <cell r="A25" t="str">
            <v>Calabria</v>
          </cell>
          <cell r="B25">
            <v>649865.91</v>
          </cell>
          <cell r="C25">
            <v>6822</v>
          </cell>
          <cell r="D25">
            <v>1.0497550179236206</v>
          </cell>
          <cell r="E25">
            <v>60334.109999999993</v>
          </cell>
          <cell r="F25">
            <v>9.2840860047575031</v>
          </cell>
          <cell r="G25">
            <v>884.40501319261205</v>
          </cell>
          <cell r="K25">
            <v>623403.78</v>
          </cell>
        </row>
        <row r="26">
          <cell r="A26" t="str">
            <v>Sicilia</v>
          </cell>
          <cell r="B26">
            <v>1564803.75</v>
          </cell>
          <cell r="C26">
            <v>70298</v>
          </cell>
          <cell r="D26">
            <v>4.4924483341760908</v>
          </cell>
          <cell r="E26">
            <v>204729.62999999998</v>
          </cell>
          <cell r="F26">
            <v>13.083406145978367</v>
          </cell>
          <cell r="G26">
            <v>291.23108765540979</v>
          </cell>
          <cell r="K26">
            <v>1525000.24</v>
          </cell>
        </row>
        <row r="27">
          <cell r="A27" t="str">
            <v>Sardegna</v>
          </cell>
          <cell r="B27">
            <v>1327615.8700000001</v>
          </cell>
          <cell r="C27">
            <v>63088</v>
          </cell>
          <cell r="D27">
            <v>4.7519769404383512</v>
          </cell>
          <cell r="E27">
            <v>218085.41</v>
          </cell>
          <cell r="F27">
            <v>16.426845665832541</v>
          </cell>
          <cell r="G27">
            <v>345.68445663200606</v>
          </cell>
          <cell r="K27">
            <v>1336343.7</v>
          </cell>
        </row>
        <row r="29">
          <cell r="A29" t="str">
            <v>Italia</v>
          </cell>
          <cell r="B29">
            <v>14833105.510000002</v>
          </cell>
          <cell r="C29">
            <v>1635481</v>
          </cell>
          <cell r="D29">
            <v>11.025883951930441</v>
          </cell>
          <cell r="E29">
            <v>2465782.9400000004</v>
          </cell>
          <cell r="F29">
            <v>16.623511093733196</v>
          </cell>
          <cell r="G29">
            <v>150.76805783741909</v>
          </cell>
          <cell r="K29">
            <v>14508517.35</v>
          </cell>
        </row>
        <row r="31">
          <cell r="A31" t="str">
            <v>Nord</v>
          </cell>
          <cell r="B31">
            <v>5179951.42</v>
          </cell>
          <cell r="C31">
            <v>858944</v>
          </cell>
          <cell r="D31">
            <v>16.582086015007455</v>
          </cell>
          <cell r="E31">
            <v>1181931.8599999999</v>
          </cell>
          <cell r="F31">
            <v>22.817431365022337</v>
          </cell>
          <cell r="G31">
            <v>137.60290077117946</v>
          </cell>
        </row>
        <row r="32">
          <cell r="A32" t="str">
            <v>Centro</v>
          </cell>
          <cell r="B32">
            <v>2703814.83</v>
          </cell>
          <cell r="C32">
            <v>329587</v>
          </cell>
          <cell r="D32">
            <v>12.189703094423814</v>
          </cell>
          <cell r="E32">
            <v>502621.53</v>
          </cell>
          <cell r="F32">
            <v>18.589347333374896</v>
          </cell>
          <cell r="G32">
            <v>152.50041112058426</v>
          </cell>
        </row>
        <row r="33">
          <cell r="A33" t="str">
            <v>Sud e Isole</v>
          </cell>
          <cell r="B33">
            <v>6949339.2600000007</v>
          </cell>
          <cell r="C33">
            <v>446950</v>
          </cell>
          <cell r="D33">
            <v>6.4315467021824455</v>
          </cell>
          <cell r="E33">
            <v>781229.55</v>
          </cell>
          <cell r="F33">
            <v>11.241781711488926</v>
          </cell>
          <cell r="G33">
            <v>174.79126300481039</v>
          </cell>
        </row>
        <row r="35">
          <cell r="A35" t="str">
            <v>Fonte: Elaborazione INEA su dati  ISTAT, Indagine delle strutture 1997, e Amministrazioni regionali e provinciali.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>
        <row r="4">
          <cell r="C4" t="str">
            <v>Italy</v>
          </cell>
        </row>
        <row r="6">
          <cell r="C6">
            <v>2002</v>
          </cell>
        </row>
        <row r="30">
          <cell r="C30">
            <v>2004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_appr"/>
      <sheetName val="Beneficiari"/>
      <sheetName val="Superficie"/>
      <sheetName val="Premi_tot"/>
      <sheetName val="Finanz"/>
      <sheetName val="Aima97_98"/>
      <sheetName val="confronti"/>
      <sheetName val="Tab_mis"/>
      <sheetName val="Trend94_97"/>
      <sheetName val="Premi_ha"/>
      <sheetName val="Premi_az"/>
      <sheetName val="Tab_premiaz"/>
      <sheetName val="Graf_sup"/>
      <sheetName val="Grafico1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Tab_mis"/>
      <sheetName val="Trend94_98"/>
      <sheetName val="Premi_ha"/>
      <sheetName val="Premi_az"/>
      <sheetName val="Tab_premiaz"/>
      <sheetName val="Graf_sup"/>
      <sheetName val="Grafico1"/>
      <sheetName val="Sup_prev"/>
      <sheetName val="Fin_pre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Relationship Id="rId4" Type="http://schemas.openxmlformats.org/officeDocument/2006/relationships/comments" Target="../comments1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2"/>
  </sheetPr>
  <dimension ref="A2:H32"/>
  <sheetViews>
    <sheetView zoomScale="75" zoomScaleNormal="75" workbookViewId="0">
      <selection activeCell="G32" sqref="G32"/>
    </sheetView>
  </sheetViews>
  <sheetFormatPr defaultColWidth="9.140625" defaultRowHeight="13.9"/>
  <cols>
    <col min="1" max="1" width="24.5703125" style="81" customWidth="1"/>
    <col min="2" max="2" width="14.140625" style="82" customWidth="1"/>
    <col min="3" max="3" width="12.28515625" style="82" customWidth="1"/>
    <col min="4" max="16384" width="9.140625" style="81"/>
  </cols>
  <sheetData>
    <row r="2" spans="1:5">
      <c r="A2" s="105"/>
      <c r="B2" s="104"/>
      <c r="C2" s="103"/>
    </row>
    <row r="3" spans="1:5" ht="27.6">
      <c r="A3" s="102"/>
      <c r="B3" s="101" t="s">
        <v>0</v>
      </c>
      <c r="C3" s="101" t="s">
        <v>1</v>
      </c>
      <c r="D3" s="83"/>
      <c r="E3" s="100"/>
    </row>
    <row r="4" spans="1:5">
      <c r="A4" s="99"/>
      <c r="B4" s="98"/>
      <c r="C4" s="98"/>
      <c r="D4" s="83"/>
    </row>
    <row r="5" spans="1:5">
      <c r="A5" s="85" t="s">
        <v>2</v>
      </c>
      <c r="B5" s="82">
        <v>25</v>
      </c>
      <c r="C5" s="82">
        <v>59</v>
      </c>
      <c r="D5" s="83"/>
    </row>
    <row r="6" spans="1:5">
      <c r="A6" s="85" t="s">
        <v>3</v>
      </c>
      <c r="B6" s="82">
        <v>6</v>
      </c>
      <c r="C6" s="82">
        <v>1</v>
      </c>
      <c r="D6" s="83"/>
    </row>
    <row r="7" spans="1:5">
      <c r="A7" s="85" t="s">
        <v>4</v>
      </c>
      <c r="B7" s="82">
        <v>36</v>
      </c>
      <c r="C7" s="82">
        <v>41</v>
      </c>
      <c r="D7" s="83"/>
    </row>
    <row r="8" spans="1:5">
      <c r="A8" s="85" t="s">
        <v>5</v>
      </c>
      <c r="B8" s="82">
        <v>7</v>
      </c>
      <c r="C8" s="82">
        <v>12</v>
      </c>
      <c r="D8" s="83"/>
    </row>
    <row r="9" spans="1:5">
      <c r="A9" s="85" t="s">
        <v>6</v>
      </c>
      <c r="B9" s="82">
        <v>16</v>
      </c>
      <c r="C9" s="82">
        <v>13</v>
      </c>
      <c r="D9" s="83"/>
    </row>
    <row r="10" spans="1:5">
      <c r="A10" s="85" t="s">
        <v>7</v>
      </c>
      <c r="B10" s="82">
        <v>38</v>
      </c>
      <c r="C10" s="82">
        <v>50</v>
      </c>
      <c r="D10" s="83"/>
    </row>
    <row r="11" spans="1:5">
      <c r="A11" s="85" t="s">
        <v>8</v>
      </c>
      <c r="B11" s="82">
        <v>8</v>
      </c>
      <c r="C11" s="97">
        <v>18</v>
      </c>
      <c r="D11" s="83"/>
    </row>
    <row r="12" spans="1:5">
      <c r="A12" s="85" t="s">
        <v>9</v>
      </c>
      <c r="B12" s="82">
        <v>45</v>
      </c>
      <c r="C12" s="82">
        <v>30</v>
      </c>
      <c r="D12" s="83"/>
    </row>
    <row r="13" spans="1:5">
      <c r="A13" s="85" t="s">
        <v>10</v>
      </c>
      <c r="B13" s="82">
        <v>33</v>
      </c>
      <c r="C13" s="82">
        <v>58</v>
      </c>
      <c r="D13" s="83"/>
    </row>
    <row r="14" spans="1:5">
      <c r="A14" s="85" t="s">
        <v>11</v>
      </c>
      <c r="B14" s="82">
        <v>11</v>
      </c>
      <c r="C14" s="82">
        <v>21</v>
      </c>
      <c r="D14" s="83"/>
    </row>
    <row r="15" spans="1:5">
      <c r="A15" s="85" t="s">
        <v>12</v>
      </c>
      <c r="B15" s="82">
        <v>15</v>
      </c>
      <c r="C15" s="82">
        <v>21</v>
      </c>
      <c r="D15" s="83"/>
    </row>
    <row r="16" spans="1:5">
      <c r="A16" s="88" t="s">
        <v>13</v>
      </c>
      <c r="B16" s="82">
        <v>29</v>
      </c>
      <c r="C16" s="82">
        <v>36</v>
      </c>
      <c r="D16" s="83"/>
    </row>
    <row r="17" spans="1:8">
      <c r="A17" s="85" t="s">
        <v>14</v>
      </c>
      <c r="B17" s="82">
        <v>12</v>
      </c>
      <c r="C17" s="82">
        <v>17</v>
      </c>
      <c r="D17" s="83"/>
    </row>
    <row r="18" spans="1:8">
      <c r="A18" s="85" t="s">
        <v>15</v>
      </c>
      <c r="B18" s="82">
        <v>8</v>
      </c>
      <c r="C18" s="82">
        <v>6</v>
      </c>
      <c r="D18" s="83"/>
    </row>
    <row r="19" spans="1:8">
      <c r="A19" s="85" t="s">
        <v>16</v>
      </c>
      <c r="B19" s="82">
        <v>25</v>
      </c>
      <c r="C19" s="82">
        <v>28</v>
      </c>
      <c r="D19" s="83"/>
    </row>
    <row r="20" spans="1:8">
      <c r="A20" s="85" t="s">
        <v>17</v>
      </c>
      <c r="B20" s="82">
        <v>22</v>
      </c>
      <c r="C20" s="82">
        <v>38</v>
      </c>
      <c r="D20" s="83"/>
    </row>
    <row r="21" spans="1:8">
      <c r="A21" s="85" t="s">
        <v>18</v>
      </c>
      <c r="B21" s="82">
        <v>11</v>
      </c>
      <c r="C21" s="82">
        <v>6</v>
      </c>
      <c r="D21" s="83"/>
    </row>
    <row r="22" spans="1:8">
      <c r="A22" s="85" t="s">
        <v>19</v>
      </c>
      <c r="B22" s="82">
        <v>20</v>
      </c>
      <c r="C22" s="82">
        <v>19</v>
      </c>
    </row>
    <row r="23" spans="1:8">
      <c r="A23" s="85" t="s">
        <v>20</v>
      </c>
      <c r="B23" s="82">
        <v>32</v>
      </c>
      <c r="C23" s="82">
        <v>31</v>
      </c>
    </row>
    <row r="24" spans="1:8">
      <c r="A24" s="85" t="s">
        <v>21</v>
      </c>
      <c r="B24" s="82">
        <v>10</v>
      </c>
      <c r="C24" s="82">
        <v>33</v>
      </c>
    </row>
    <row r="25" spans="1:8" s="87" customFormat="1" ht="15">
      <c r="A25" s="96" t="s">
        <v>22</v>
      </c>
      <c r="B25" s="95">
        <v>295</v>
      </c>
      <c r="C25" s="95">
        <v>526</v>
      </c>
      <c r="D25" s="89"/>
    </row>
    <row r="26" spans="1:8" s="87" customFormat="1">
      <c r="A26" s="94"/>
      <c r="B26" s="93"/>
      <c r="C26" s="93"/>
      <c r="D26" s="89"/>
    </row>
    <row r="27" spans="1:8" s="87" customFormat="1">
      <c r="A27" s="92"/>
      <c r="B27" s="91"/>
      <c r="C27" s="91"/>
      <c r="D27" s="89"/>
    </row>
    <row r="28" spans="1:8" s="87" customFormat="1" ht="15">
      <c r="B28" s="90"/>
      <c r="C28" s="90"/>
      <c r="D28" s="89"/>
      <c r="H28" s="88" t="s">
        <v>23</v>
      </c>
    </row>
    <row r="29" spans="1:8">
      <c r="B29" s="84"/>
      <c r="C29" s="84"/>
      <c r="D29" s="83"/>
      <c r="F29" s="86"/>
      <c r="H29" s="85"/>
    </row>
    <row r="30" spans="1:8">
      <c r="B30" s="84"/>
      <c r="C30" s="84"/>
      <c r="D30" s="83"/>
    </row>
    <row r="31" spans="1:8">
      <c r="B31" s="84"/>
      <c r="C31" s="84"/>
      <c r="D31" s="83"/>
      <c r="H31" s="85" t="s">
        <v>24</v>
      </c>
    </row>
    <row r="32" spans="1:8">
      <c r="B32" s="84"/>
      <c r="C32" s="84"/>
      <c r="D32" s="83"/>
    </row>
  </sheetData>
  <pageMargins left="0.75" right="0.75" top="1" bottom="1" header="0.5" footer="0.5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22"/>
  <sheetViews>
    <sheetView zoomScaleNormal="100" workbookViewId="0">
      <selection activeCell="B15" sqref="B15"/>
    </sheetView>
  </sheetViews>
  <sheetFormatPr defaultColWidth="8.7109375" defaultRowHeight="13.15"/>
  <cols>
    <col min="1" max="1" width="25.7109375" style="216" customWidth="1"/>
    <col min="2" max="2" width="9.7109375" style="216" customWidth="1"/>
    <col min="3" max="3" width="8.85546875" style="216" customWidth="1"/>
    <col min="4" max="4" width="12.7109375" style="216" customWidth="1"/>
    <col min="5" max="5" width="2.140625" style="216" customWidth="1"/>
    <col min="6" max="6" width="9.7109375" style="216" customWidth="1"/>
    <col min="7" max="7" width="8.7109375" style="216" customWidth="1"/>
    <col min="8" max="8" width="13.140625" style="216" customWidth="1"/>
    <col min="9" max="9" width="10.28515625" style="216" customWidth="1"/>
    <col min="10" max="16384" width="8.7109375" style="216"/>
  </cols>
  <sheetData>
    <row r="1" spans="1:10">
      <c r="A1" s="215" t="s">
        <v>153</v>
      </c>
    </row>
    <row r="3" spans="1:10">
      <c r="A3" s="217"/>
      <c r="B3" s="218" t="s">
        <v>154</v>
      </c>
      <c r="C3" s="218"/>
      <c r="D3" s="218"/>
      <c r="E3" s="219"/>
      <c r="F3" s="218" t="s">
        <v>155</v>
      </c>
      <c r="G3" s="218"/>
      <c r="H3" s="218"/>
    </row>
    <row r="4" spans="1:10">
      <c r="A4" s="220"/>
      <c r="B4" s="221" t="s">
        <v>104</v>
      </c>
      <c r="C4" s="221" t="s">
        <v>156</v>
      </c>
      <c r="D4" s="221" t="s">
        <v>33</v>
      </c>
      <c r="E4" s="221"/>
      <c r="F4" s="221" t="s">
        <v>104</v>
      </c>
      <c r="G4" s="221" t="s">
        <v>156</v>
      </c>
      <c r="H4" s="221" t="s">
        <v>33</v>
      </c>
    </row>
    <row r="5" spans="1:10">
      <c r="A5" s="222"/>
      <c r="B5" s="223"/>
      <c r="C5" s="223"/>
      <c r="D5" s="223"/>
      <c r="E5" s="223"/>
      <c r="F5" s="223"/>
      <c r="G5" s="223"/>
      <c r="H5" s="223"/>
    </row>
    <row r="6" spans="1:10" ht="27.75" customHeight="1">
      <c r="A6" s="222" t="s">
        <v>157</v>
      </c>
      <c r="B6" s="224">
        <v>207</v>
      </c>
      <c r="C6" s="225">
        <f>(B6/B$8)*100</f>
        <v>0.16141609482220837</v>
      </c>
      <c r="D6" s="226">
        <v>-18.503937007874015</v>
      </c>
      <c r="E6" s="227"/>
      <c r="F6" s="224">
        <v>60</v>
      </c>
      <c r="G6" s="228">
        <f>(F6/F$8)*100</f>
        <v>0.27757216876387864</v>
      </c>
      <c r="H6" s="228">
        <v>-6.25</v>
      </c>
    </row>
    <row r="7" spans="1:10">
      <c r="A7" s="222" t="s">
        <v>158</v>
      </c>
      <c r="B7" s="229">
        <v>3165</v>
      </c>
      <c r="C7" s="225">
        <f t="shared" ref="C7" si="0">(B7/B$8)*100</f>
        <v>2.4680286961946352</v>
      </c>
      <c r="D7" s="226">
        <v>-4.2649727767695111</v>
      </c>
      <c r="E7" s="227"/>
      <c r="F7" s="224">
        <v>640</v>
      </c>
      <c r="G7" s="228">
        <f>(F7/F$8)*100</f>
        <v>2.9607698001480385</v>
      </c>
      <c r="H7" s="228">
        <v>-5.8823529411764639</v>
      </c>
    </row>
    <row r="8" spans="1:10" ht="13.9">
      <c r="A8" s="230" t="s">
        <v>48</v>
      </c>
      <c r="B8" s="231">
        <v>128240</v>
      </c>
      <c r="C8" s="225" t="s">
        <v>35</v>
      </c>
      <c r="D8" s="232">
        <v>1.0838292673314101</v>
      </c>
      <c r="E8" s="233"/>
      <c r="F8" s="231">
        <v>21616</v>
      </c>
      <c r="G8" s="234" t="s">
        <v>35</v>
      </c>
      <c r="H8" s="235">
        <v>6.2785781011849195</v>
      </c>
    </row>
    <row r="9" spans="1:10" ht="13.9">
      <c r="A9" s="236"/>
      <c r="B9" s="237"/>
      <c r="C9" s="238"/>
      <c r="D9" s="239"/>
      <c r="E9" s="240"/>
      <c r="F9" s="237"/>
      <c r="G9" s="238"/>
      <c r="H9" s="241"/>
    </row>
    <row r="10" spans="1:10">
      <c r="A10" s="230"/>
      <c r="B10" s="242"/>
      <c r="C10" s="243"/>
      <c r="D10" s="243"/>
      <c r="E10" s="243"/>
      <c r="F10" s="242"/>
      <c r="G10" s="244"/>
      <c r="H10" s="244"/>
    </row>
    <row r="11" spans="1:10" ht="46.5" customHeight="1">
      <c r="A11" s="447" t="s">
        <v>159</v>
      </c>
      <c r="B11" s="448"/>
      <c r="C11" s="448"/>
      <c r="D11" s="448"/>
      <c r="E11" s="448"/>
      <c r="F11" s="448"/>
      <c r="G11" s="448"/>
      <c r="H11" s="448"/>
    </row>
    <row r="13" spans="1:10">
      <c r="A13" s="216" t="s">
        <v>160</v>
      </c>
    </row>
    <row r="15" spans="1:10">
      <c r="A15" s="245"/>
      <c r="B15" s="245"/>
      <c r="C15" s="245"/>
      <c r="D15" s="245"/>
      <c r="E15" s="245"/>
      <c r="F15" s="245"/>
      <c r="G15" s="245"/>
      <c r="H15" s="245"/>
      <c r="I15" s="245"/>
      <c r="J15" s="245"/>
    </row>
    <row r="16" spans="1:10">
      <c r="A16" s="245"/>
      <c r="B16" s="245"/>
      <c r="C16" s="245"/>
      <c r="D16" s="245"/>
      <c r="E16" s="245"/>
      <c r="F16" s="245"/>
      <c r="G16" s="245"/>
      <c r="H16" s="245"/>
      <c r="I16" s="245"/>
      <c r="J16" s="245"/>
    </row>
    <row r="17" spans="1:10">
      <c r="A17" s="246"/>
      <c r="B17" s="247"/>
      <c r="C17" s="247"/>
      <c r="D17" s="247"/>
      <c r="E17" s="247"/>
      <c r="F17" s="245"/>
      <c r="G17" s="247"/>
      <c r="H17" s="247"/>
      <c r="I17" s="248"/>
      <c r="J17" s="245"/>
    </row>
    <row r="18" spans="1:10">
      <c r="A18" s="249"/>
      <c r="B18" s="246"/>
      <c r="C18" s="246"/>
      <c r="D18" s="246"/>
      <c r="E18" s="246"/>
      <c r="F18" s="250"/>
      <c r="G18" s="251"/>
      <c r="H18" s="246"/>
      <c r="I18" s="246"/>
      <c r="J18" s="250"/>
    </row>
    <row r="19" spans="1:10">
      <c r="A19" s="249"/>
      <c r="B19" s="248"/>
      <c r="C19" s="252"/>
      <c r="D19" s="253"/>
      <c r="E19" s="253"/>
      <c r="F19" s="245"/>
      <c r="G19" s="248"/>
      <c r="H19" s="252"/>
      <c r="I19" s="253"/>
      <c r="J19" s="248"/>
    </row>
    <row r="20" spans="1:10">
      <c r="A20" s="249"/>
      <c r="B20" s="254"/>
      <c r="C20" s="252"/>
      <c r="D20" s="253"/>
      <c r="E20" s="253"/>
      <c r="F20" s="245"/>
      <c r="G20" s="248"/>
      <c r="H20" s="252"/>
      <c r="I20" s="253"/>
      <c r="J20" s="248"/>
    </row>
    <row r="21" spans="1:10">
      <c r="A21" s="249"/>
      <c r="B21" s="254"/>
      <c r="C21" s="248"/>
      <c r="D21" s="253"/>
      <c r="E21" s="253"/>
      <c r="F21" s="245"/>
      <c r="G21" s="254"/>
      <c r="H21" s="248"/>
      <c r="I21" s="253"/>
      <c r="J21" s="248"/>
    </row>
    <row r="22" spans="1:10">
      <c r="A22" s="245"/>
      <c r="B22" s="245"/>
      <c r="C22" s="245"/>
      <c r="D22" s="245"/>
      <c r="E22" s="245"/>
      <c r="F22" s="245"/>
      <c r="G22" s="245"/>
      <c r="H22" s="245"/>
      <c r="I22" s="245"/>
      <c r="J22" s="245"/>
    </row>
  </sheetData>
  <mergeCells count="1">
    <mergeCell ref="A11:H11"/>
  </mergeCells>
  <pageMargins left="0.2" right="0.2" top="0.48" bottom="0.98425196850393704" header="0.3" footer="0.51181102362204722"/>
  <pageSetup paperSize="9" orientation="landscape" horizontalDpi="200" verticalDpi="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35"/>
  <sheetViews>
    <sheetView zoomScaleNormal="100" zoomScaleSheetLayoutView="100" workbookViewId="0"/>
  </sheetViews>
  <sheetFormatPr defaultColWidth="8.7109375" defaultRowHeight="13.9"/>
  <cols>
    <col min="1" max="1" width="46.7109375" style="261" customWidth="1"/>
    <col min="2" max="2" width="16.7109375" style="261" customWidth="1"/>
    <col min="3" max="4" width="16.7109375" style="260" customWidth="1"/>
    <col min="5" max="5" width="10.7109375" style="260" customWidth="1"/>
    <col min="6" max="6" width="21" style="260" customWidth="1"/>
    <col min="7" max="7" width="11" style="260" bestFit="1" customWidth="1"/>
    <col min="8" max="8" width="10" style="260" bestFit="1" customWidth="1"/>
    <col min="9" max="9" width="17.28515625" style="260" customWidth="1"/>
    <col min="10" max="10" width="11" style="260" bestFit="1" customWidth="1"/>
    <col min="11" max="11" width="11.28515625" style="260" customWidth="1"/>
    <col min="12" max="256" width="8.7109375" style="261"/>
    <col min="257" max="257" width="46.7109375" style="261" customWidth="1"/>
    <col min="258" max="260" width="16.7109375" style="261" customWidth="1"/>
    <col min="261" max="261" width="10.7109375" style="261" customWidth="1"/>
    <col min="262" max="262" width="21" style="261" customWidth="1"/>
    <col min="263" max="263" width="11" style="261" bestFit="1" customWidth="1"/>
    <col min="264" max="264" width="10" style="261" bestFit="1" customWidth="1"/>
    <col min="265" max="265" width="17.28515625" style="261" customWidth="1"/>
    <col min="266" max="266" width="11" style="261" bestFit="1" customWidth="1"/>
    <col min="267" max="267" width="11.28515625" style="261" customWidth="1"/>
    <col min="268" max="512" width="8.7109375" style="261"/>
    <col min="513" max="513" width="46.7109375" style="261" customWidth="1"/>
    <col min="514" max="516" width="16.7109375" style="261" customWidth="1"/>
    <col min="517" max="517" width="10.7109375" style="261" customWidth="1"/>
    <col min="518" max="518" width="21" style="261" customWidth="1"/>
    <col min="519" max="519" width="11" style="261" bestFit="1" customWidth="1"/>
    <col min="520" max="520" width="10" style="261" bestFit="1" customWidth="1"/>
    <col min="521" max="521" width="17.28515625" style="261" customWidth="1"/>
    <col min="522" max="522" width="11" style="261" bestFit="1" customWidth="1"/>
    <col min="523" max="523" width="11.28515625" style="261" customWidth="1"/>
    <col min="524" max="768" width="8.7109375" style="261"/>
    <col min="769" max="769" width="46.7109375" style="261" customWidth="1"/>
    <col min="770" max="772" width="16.7109375" style="261" customWidth="1"/>
    <col min="773" max="773" width="10.7109375" style="261" customWidth="1"/>
    <col min="774" max="774" width="21" style="261" customWidth="1"/>
    <col min="775" max="775" width="11" style="261" bestFit="1" customWidth="1"/>
    <col min="776" max="776" width="10" style="261" bestFit="1" customWidth="1"/>
    <col min="777" max="777" width="17.28515625" style="261" customWidth="1"/>
    <col min="778" max="778" width="11" style="261" bestFit="1" customWidth="1"/>
    <col min="779" max="779" width="11.28515625" style="261" customWidth="1"/>
    <col min="780" max="1024" width="8.7109375" style="261"/>
    <col min="1025" max="1025" width="46.7109375" style="261" customWidth="1"/>
    <col min="1026" max="1028" width="16.7109375" style="261" customWidth="1"/>
    <col min="1029" max="1029" width="10.7109375" style="261" customWidth="1"/>
    <col min="1030" max="1030" width="21" style="261" customWidth="1"/>
    <col min="1031" max="1031" width="11" style="261" bestFit="1" customWidth="1"/>
    <col min="1032" max="1032" width="10" style="261" bestFit="1" customWidth="1"/>
    <col min="1033" max="1033" width="17.28515625" style="261" customWidth="1"/>
    <col min="1034" max="1034" width="11" style="261" bestFit="1" customWidth="1"/>
    <col min="1035" max="1035" width="11.28515625" style="261" customWidth="1"/>
    <col min="1036" max="1280" width="8.7109375" style="261"/>
    <col min="1281" max="1281" width="46.7109375" style="261" customWidth="1"/>
    <col min="1282" max="1284" width="16.7109375" style="261" customWidth="1"/>
    <col min="1285" max="1285" width="10.7109375" style="261" customWidth="1"/>
    <col min="1286" max="1286" width="21" style="261" customWidth="1"/>
    <col min="1287" max="1287" width="11" style="261" bestFit="1" customWidth="1"/>
    <col min="1288" max="1288" width="10" style="261" bestFit="1" customWidth="1"/>
    <col min="1289" max="1289" width="17.28515625" style="261" customWidth="1"/>
    <col min="1290" max="1290" width="11" style="261" bestFit="1" customWidth="1"/>
    <col min="1291" max="1291" width="11.28515625" style="261" customWidth="1"/>
    <col min="1292" max="1536" width="8.7109375" style="261"/>
    <col min="1537" max="1537" width="46.7109375" style="261" customWidth="1"/>
    <col min="1538" max="1540" width="16.7109375" style="261" customWidth="1"/>
    <col min="1541" max="1541" width="10.7109375" style="261" customWidth="1"/>
    <col min="1542" max="1542" width="21" style="261" customWidth="1"/>
    <col min="1543" max="1543" width="11" style="261" bestFit="1" customWidth="1"/>
    <col min="1544" max="1544" width="10" style="261" bestFit="1" customWidth="1"/>
    <col min="1545" max="1545" width="17.28515625" style="261" customWidth="1"/>
    <col min="1546" max="1546" width="11" style="261" bestFit="1" customWidth="1"/>
    <col min="1547" max="1547" width="11.28515625" style="261" customWidth="1"/>
    <col min="1548" max="1792" width="8.7109375" style="261"/>
    <col min="1793" max="1793" width="46.7109375" style="261" customWidth="1"/>
    <col min="1794" max="1796" width="16.7109375" style="261" customWidth="1"/>
    <col min="1797" max="1797" width="10.7109375" style="261" customWidth="1"/>
    <col min="1798" max="1798" width="21" style="261" customWidth="1"/>
    <col min="1799" max="1799" width="11" style="261" bestFit="1" customWidth="1"/>
    <col min="1800" max="1800" width="10" style="261" bestFit="1" customWidth="1"/>
    <col min="1801" max="1801" width="17.28515625" style="261" customWidth="1"/>
    <col min="1802" max="1802" width="11" style="261" bestFit="1" customWidth="1"/>
    <col min="1803" max="1803" width="11.28515625" style="261" customWidth="1"/>
    <col min="1804" max="2048" width="8.7109375" style="261"/>
    <col min="2049" max="2049" width="46.7109375" style="261" customWidth="1"/>
    <col min="2050" max="2052" width="16.7109375" style="261" customWidth="1"/>
    <col min="2053" max="2053" width="10.7109375" style="261" customWidth="1"/>
    <col min="2054" max="2054" width="21" style="261" customWidth="1"/>
    <col min="2055" max="2055" width="11" style="261" bestFit="1" customWidth="1"/>
    <col min="2056" max="2056" width="10" style="261" bestFit="1" customWidth="1"/>
    <col min="2057" max="2057" width="17.28515625" style="261" customWidth="1"/>
    <col min="2058" max="2058" width="11" style="261" bestFit="1" customWidth="1"/>
    <col min="2059" max="2059" width="11.28515625" style="261" customWidth="1"/>
    <col min="2060" max="2304" width="8.7109375" style="261"/>
    <col min="2305" max="2305" width="46.7109375" style="261" customWidth="1"/>
    <col min="2306" max="2308" width="16.7109375" style="261" customWidth="1"/>
    <col min="2309" max="2309" width="10.7109375" style="261" customWidth="1"/>
    <col min="2310" max="2310" width="21" style="261" customWidth="1"/>
    <col min="2311" max="2311" width="11" style="261" bestFit="1" customWidth="1"/>
    <col min="2312" max="2312" width="10" style="261" bestFit="1" customWidth="1"/>
    <col min="2313" max="2313" width="17.28515625" style="261" customWidth="1"/>
    <col min="2314" max="2314" width="11" style="261" bestFit="1" customWidth="1"/>
    <col min="2315" max="2315" width="11.28515625" style="261" customWidth="1"/>
    <col min="2316" max="2560" width="8.7109375" style="261"/>
    <col min="2561" max="2561" width="46.7109375" style="261" customWidth="1"/>
    <col min="2562" max="2564" width="16.7109375" style="261" customWidth="1"/>
    <col min="2565" max="2565" width="10.7109375" style="261" customWidth="1"/>
    <col min="2566" max="2566" width="21" style="261" customWidth="1"/>
    <col min="2567" max="2567" width="11" style="261" bestFit="1" customWidth="1"/>
    <col min="2568" max="2568" width="10" style="261" bestFit="1" customWidth="1"/>
    <col min="2569" max="2569" width="17.28515625" style="261" customWidth="1"/>
    <col min="2570" max="2570" width="11" style="261" bestFit="1" customWidth="1"/>
    <col min="2571" max="2571" width="11.28515625" style="261" customWidth="1"/>
    <col min="2572" max="2816" width="8.7109375" style="261"/>
    <col min="2817" max="2817" width="46.7109375" style="261" customWidth="1"/>
    <col min="2818" max="2820" width="16.7109375" style="261" customWidth="1"/>
    <col min="2821" max="2821" width="10.7109375" style="261" customWidth="1"/>
    <col min="2822" max="2822" width="21" style="261" customWidth="1"/>
    <col min="2823" max="2823" width="11" style="261" bestFit="1" customWidth="1"/>
    <col min="2824" max="2824" width="10" style="261" bestFit="1" customWidth="1"/>
    <col min="2825" max="2825" width="17.28515625" style="261" customWidth="1"/>
    <col min="2826" max="2826" width="11" style="261" bestFit="1" customWidth="1"/>
    <col min="2827" max="2827" width="11.28515625" style="261" customWidth="1"/>
    <col min="2828" max="3072" width="8.7109375" style="261"/>
    <col min="3073" max="3073" width="46.7109375" style="261" customWidth="1"/>
    <col min="3074" max="3076" width="16.7109375" style="261" customWidth="1"/>
    <col min="3077" max="3077" width="10.7109375" style="261" customWidth="1"/>
    <col min="3078" max="3078" width="21" style="261" customWidth="1"/>
    <col min="3079" max="3079" width="11" style="261" bestFit="1" customWidth="1"/>
    <col min="3080" max="3080" width="10" style="261" bestFit="1" customWidth="1"/>
    <col min="3081" max="3081" width="17.28515625" style="261" customWidth="1"/>
    <col min="3082" max="3082" width="11" style="261" bestFit="1" customWidth="1"/>
    <col min="3083" max="3083" width="11.28515625" style="261" customWidth="1"/>
    <col min="3084" max="3328" width="8.7109375" style="261"/>
    <col min="3329" max="3329" width="46.7109375" style="261" customWidth="1"/>
    <col min="3330" max="3332" width="16.7109375" style="261" customWidth="1"/>
    <col min="3333" max="3333" width="10.7109375" style="261" customWidth="1"/>
    <col min="3334" max="3334" width="21" style="261" customWidth="1"/>
    <col min="3335" max="3335" width="11" style="261" bestFit="1" customWidth="1"/>
    <col min="3336" max="3336" width="10" style="261" bestFit="1" customWidth="1"/>
    <col min="3337" max="3337" width="17.28515625" style="261" customWidth="1"/>
    <col min="3338" max="3338" width="11" style="261" bestFit="1" customWidth="1"/>
    <col min="3339" max="3339" width="11.28515625" style="261" customWidth="1"/>
    <col min="3340" max="3584" width="8.7109375" style="261"/>
    <col min="3585" max="3585" width="46.7109375" style="261" customWidth="1"/>
    <col min="3586" max="3588" width="16.7109375" style="261" customWidth="1"/>
    <col min="3589" max="3589" width="10.7109375" style="261" customWidth="1"/>
    <col min="3590" max="3590" width="21" style="261" customWidth="1"/>
    <col min="3591" max="3591" width="11" style="261" bestFit="1" customWidth="1"/>
    <col min="3592" max="3592" width="10" style="261" bestFit="1" customWidth="1"/>
    <col min="3593" max="3593" width="17.28515625" style="261" customWidth="1"/>
    <col min="3594" max="3594" width="11" style="261" bestFit="1" customWidth="1"/>
    <col min="3595" max="3595" width="11.28515625" style="261" customWidth="1"/>
    <col min="3596" max="3840" width="8.7109375" style="261"/>
    <col min="3841" max="3841" width="46.7109375" style="261" customWidth="1"/>
    <col min="3842" max="3844" width="16.7109375" style="261" customWidth="1"/>
    <col min="3845" max="3845" width="10.7109375" style="261" customWidth="1"/>
    <col min="3846" max="3846" width="21" style="261" customWidth="1"/>
    <col min="3847" max="3847" width="11" style="261" bestFit="1" customWidth="1"/>
    <col min="3848" max="3848" width="10" style="261" bestFit="1" customWidth="1"/>
    <col min="3849" max="3849" width="17.28515625" style="261" customWidth="1"/>
    <col min="3850" max="3850" width="11" style="261" bestFit="1" customWidth="1"/>
    <col min="3851" max="3851" width="11.28515625" style="261" customWidth="1"/>
    <col min="3852" max="4096" width="8.7109375" style="261"/>
    <col min="4097" max="4097" width="46.7109375" style="261" customWidth="1"/>
    <col min="4098" max="4100" width="16.7109375" style="261" customWidth="1"/>
    <col min="4101" max="4101" width="10.7109375" style="261" customWidth="1"/>
    <col min="4102" max="4102" width="21" style="261" customWidth="1"/>
    <col min="4103" max="4103" width="11" style="261" bestFit="1" customWidth="1"/>
    <col min="4104" max="4104" width="10" style="261" bestFit="1" customWidth="1"/>
    <col min="4105" max="4105" width="17.28515625" style="261" customWidth="1"/>
    <col min="4106" max="4106" width="11" style="261" bestFit="1" customWidth="1"/>
    <col min="4107" max="4107" width="11.28515625" style="261" customWidth="1"/>
    <col min="4108" max="4352" width="8.7109375" style="261"/>
    <col min="4353" max="4353" width="46.7109375" style="261" customWidth="1"/>
    <col min="4354" max="4356" width="16.7109375" style="261" customWidth="1"/>
    <col min="4357" max="4357" width="10.7109375" style="261" customWidth="1"/>
    <col min="4358" max="4358" width="21" style="261" customWidth="1"/>
    <col min="4359" max="4359" width="11" style="261" bestFit="1" customWidth="1"/>
    <col min="4360" max="4360" width="10" style="261" bestFit="1" customWidth="1"/>
    <col min="4361" max="4361" width="17.28515625" style="261" customWidth="1"/>
    <col min="4362" max="4362" width="11" style="261" bestFit="1" customWidth="1"/>
    <col min="4363" max="4363" width="11.28515625" style="261" customWidth="1"/>
    <col min="4364" max="4608" width="8.7109375" style="261"/>
    <col min="4609" max="4609" width="46.7109375" style="261" customWidth="1"/>
    <col min="4610" max="4612" width="16.7109375" style="261" customWidth="1"/>
    <col min="4613" max="4613" width="10.7109375" style="261" customWidth="1"/>
    <col min="4614" max="4614" width="21" style="261" customWidth="1"/>
    <col min="4615" max="4615" width="11" style="261" bestFit="1" customWidth="1"/>
    <col min="4616" max="4616" width="10" style="261" bestFit="1" customWidth="1"/>
    <col min="4617" max="4617" width="17.28515625" style="261" customWidth="1"/>
    <col min="4618" max="4618" width="11" style="261" bestFit="1" customWidth="1"/>
    <col min="4619" max="4619" width="11.28515625" style="261" customWidth="1"/>
    <col min="4620" max="4864" width="8.7109375" style="261"/>
    <col min="4865" max="4865" width="46.7109375" style="261" customWidth="1"/>
    <col min="4866" max="4868" width="16.7109375" style="261" customWidth="1"/>
    <col min="4869" max="4869" width="10.7109375" style="261" customWidth="1"/>
    <col min="4870" max="4870" width="21" style="261" customWidth="1"/>
    <col min="4871" max="4871" width="11" style="261" bestFit="1" customWidth="1"/>
    <col min="4872" max="4872" width="10" style="261" bestFit="1" customWidth="1"/>
    <col min="4873" max="4873" width="17.28515625" style="261" customWidth="1"/>
    <col min="4874" max="4874" width="11" style="261" bestFit="1" customWidth="1"/>
    <col min="4875" max="4875" width="11.28515625" style="261" customWidth="1"/>
    <col min="4876" max="5120" width="8.7109375" style="261"/>
    <col min="5121" max="5121" width="46.7109375" style="261" customWidth="1"/>
    <col min="5122" max="5124" width="16.7109375" style="261" customWidth="1"/>
    <col min="5125" max="5125" width="10.7109375" style="261" customWidth="1"/>
    <col min="5126" max="5126" width="21" style="261" customWidth="1"/>
    <col min="5127" max="5127" width="11" style="261" bestFit="1" customWidth="1"/>
    <col min="5128" max="5128" width="10" style="261" bestFit="1" customWidth="1"/>
    <col min="5129" max="5129" width="17.28515625" style="261" customWidth="1"/>
    <col min="5130" max="5130" width="11" style="261" bestFit="1" customWidth="1"/>
    <col min="5131" max="5131" width="11.28515625" style="261" customWidth="1"/>
    <col min="5132" max="5376" width="8.7109375" style="261"/>
    <col min="5377" max="5377" width="46.7109375" style="261" customWidth="1"/>
    <col min="5378" max="5380" width="16.7109375" style="261" customWidth="1"/>
    <col min="5381" max="5381" width="10.7109375" style="261" customWidth="1"/>
    <col min="5382" max="5382" width="21" style="261" customWidth="1"/>
    <col min="5383" max="5383" width="11" style="261" bestFit="1" customWidth="1"/>
    <col min="5384" max="5384" width="10" style="261" bestFit="1" customWidth="1"/>
    <col min="5385" max="5385" width="17.28515625" style="261" customWidth="1"/>
    <col min="5386" max="5386" width="11" style="261" bestFit="1" customWidth="1"/>
    <col min="5387" max="5387" width="11.28515625" style="261" customWidth="1"/>
    <col min="5388" max="5632" width="8.7109375" style="261"/>
    <col min="5633" max="5633" width="46.7109375" style="261" customWidth="1"/>
    <col min="5634" max="5636" width="16.7109375" style="261" customWidth="1"/>
    <col min="5637" max="5637" width="10.7109375" style="261" customWidth="1"/>
    <col min="5638" max="5638" width="21" style="261" customWidth="1"/>
    <col min="5639" max="5639" width="11" style="261" bestFit="1" customWidth="1"/>
    <col min="5640" max="5640" width="10" style="261" bestFit="1" customWidth="1"/>
    <col min="5641" max="5641" width="17.28515625" style="261" customWidth="1"/>
    <col min="5642" max="5642" width="11" style="261" bestFit="1" customWidth="1"/>
    <col min="5643" max="5643" width="11.28515625" style="261" customWidth="1"/>
    <col min="5644" max="5888" width="8.7109375" style="261"/>
    <col min="5889" max="5889" width="46.7109375" style="261" customWidth="1"/>
    <col min="5890" max="5892" width="16.7109375" style="261" customWidth="1"/>
    <col min="5893" max="5893" width="10.7109375" style="261" customWidth="1"/>
    <col min="5894" max="5894" width="21" style="261" customWidth="1"/>
    <col min="5895" max="5895" width="11" style="261" bestFit="1" customWidth="1"/>
    <col min="5896" max="5896" width="10" style="261" bestFit="1" customWidth="1"/>
    <col min="5897" max="5897" width="17.28515625" style="261" customWidth="1"/>
    <col min="5898" max="5898" width="11" style="261" bestFit="1" customWidth="1"/>
    <col min="5899" max="5899" width="11.28515625" style="261" customWidth="1"/>
    <col min="5900" max="6144" width="8.7109375" style="261"/>
    <col min="6145" max="6145" width="46.7109375" style="261" customWidth="1"/>
    <col min="6146" max="6148" width="16.7109375" style="261" customWidth="1"/>
    <col min="6149" max="6149" width="10.7109375" style="261" customWidth="1"/>
    <col min="6150" max="6150" width="21" style="261" customWidth="1"/>
    <col min="6151" max="6151" width="11" style="261" bestFit="1" customWidth="1"/>
    <col min="6152" max="6152" width="10" style="261" bestFit="1" customWidth="1"/>
    <col min="6153" max="6153" width="17.28515625" style="261" customWidth="1"/>
    <col min="6154" max="6154" width="11" style="261" bestFit="1" customWidth="1"/>
    <col min="6155" max="6155" width="11.28515625" style="261" customWidth="1"/>
    <col min="6156" max="6400" width="8.7109375" style="261"/>
    <col min="6401" max="6401" width="46.7109375" style="261" customWidth="1"/>
    <col min="6402" max="6404" width="16.7109375" style="261" customWidth="1"/>
    <col min="6405" max="6405" width="10.7109375" style="261" customWidth="1"/>
    <col min="6406" max="6406" width="21" style="261" customWidth="1"/>
    <col min="6407" max="6407" width="11" style="261" bestFit="1" customWidth="1"/>
    <col min="6408" max="6408" width="10" style="261" bestFit="1" customWidth="1"/>
    <col min="6409" max="6409" width="17.28515625" style="261" customWidth="1"/>
    <col min="6410" max="6410" width="11" style="261" bestFit="1" customWidth="1"/>
    <col min="6411" max="6411" width="11.28515625" style="261" customWidth="1"/>
    <col min="6412" max="6656" width="8.7109375" style="261"/>
    <col min="6657" max="6657" width="46.7109375" style="261" customWidth="1"/>
    <col min="6658" max="6660" width="16.7109375" style="261" customWidth="1"/>
    <col min="6661" max="6661" width="10.7109375" style="261" customWidth="1"/>
    <col min="6662" max="6662" width="21" style="261" customWidth="1"/>
    <col min="6663" max="6663" width="11" style="261" bestFit="1" customWidth="1"/>
    <col min="6664" max="6664" width="10" style="261" bestFit="1" customWidth="1"/>
    <col min="6665" max="6665" width="17.28515625" style="261" customWidth="1"/>
    <col min="6666" max="6666" width="11" style="261" bestFit="1" customWidth="1"/>
    <col min="6667" max="6667" width="11.28515625" style="261" customWidth="1"/>
    <col min="6668" max="6912" width="8.7109375" style="261"/>
    <col min="6913" max="6913" width="46.7109375" style="261" customWidth="1"/>
    <col min="6914" max="6916" width="16.7109375" style="261" customWidth="1"/>
    <col min="6917" max="6917" width="10.7109375" style="261" customWidth="1"/>
    <col min="6918" max="6918" width="21" style="261" customWidth="1"/>
    <col min="6919" max="6919" width="11" style="261" bestFit="1" customWidth="1"/>
    <col min="6920" max="6920" width="10" style="261" bestFit="1" customWidth="1"/>
    <col min="6921" max="6921" width="17.28515625" style="261" customWidth="1"/>
    <col min="6922" max="6922" width="11" style="261" bestFit="1" customWidth="1"/>
    <col min="6923" max="6923" width="11.28515625" style="261" customWidth="1"/>
    <col min="6924" max="7168" width="8.7109375" style="261"/>
    <col min="7169" max="7169" width="46.7109375" style="261" customWidth="1"/>
    <col min="7170" max="7172" width="16.7109375" style="261" customWidth="1"/>
    <col min="7173" max="7173" width="10.7109375" style="261" customWidth="1"/>
    <col min="7174" max="7174" width="21" style="261" customWidth="1"/>
    <col min="7175" max="7175" width="11" style="261" bestFit="1" customWidth="1"/>
    <col min="7176" max="7176" width="10" style="261" bestFit="1" customWidth="1"/>
    <col min="7177" max="7177" width="17.28515625" style="261" customWidth="1"/>
    <col min="7178" max="7178" width="11" style="261" bestFit="1" customWidth="1"/>
    <col min="7179" max="7179" width="11.28515625" style="261" customWidth="1"/>
    <col min="7180" max="7424" width="8.7109375" style="261"/>
    <col min="7425" max="7425" width="46.7109375" style="261" customWidth="1"/>
    <col min="7426" max="7428" width="16.7109375" style="261" customWidth="1"/>
    <col min="7429" max="7429" width="10.7109375" style="261" customWidth="1"/>
    <col min="7430" max="7430" width="21" style="261" customWidth="1"/>
    <col min="7431" max="7431" width="11" style="261" bestFit="1" customWidth="1"/>
    <col min="7432" max="7432" width="10" style="261" bestFit="1" customWidth="1"/>
    <col min="7433" max="7433" width="17.28515625" style="261" customWidth="1"/>
    <col min="7434" max="7434" width="11" style="261" bestFit="1" customWidth="1"/>
    <col min="7435" max="7435" width="11.28515625" style="261" customWidth="1"/>
    <col min="7436" max="7680" width="8.7109375" style="261"/>
    <col min="7681" max="7681" width="46.7109375" style="261" customWidth="1"/>
    <col min="7682" max="7684" width="16.7109375" style="261" customWidth="1"/>
    <col min="7685" max="7685" width="10.7109375" style="261" customWidth="1"/>
    <col min="7686" max="7686" width="21" style="261" customWidth="1"/>
    <col min="7687" max="7687" width="11" style="261" bestFit="1" customWidth="1"/>
    <col min="7688" max="7688" width="10" style="261" bestFit="1" customWidth="1"/>
    <col min="7689" max="7689" width="17.28515625" style="261" customWidth="1"/>
    <col min="7690" max="7690" width="11" style="261" bestFit="1" customWidth="1"/>
    <col min="7691" max="7691" width="11.28515625" style="261" customWidth="1"/>
    <col min="7692" max="7936" width="8.7109375" style="261"/>
    <col min="7937" max="7937" width="46.7109375" style="261" customWidth="1"/>
    <col min="7938" max="7940" width="16.7109375" style="261" customWidth="1"/>
    <col min="7941" max="7941" width="10.7109375" style="261" customWidth="1"/>
    <col min="7942" max="7942" width="21" style="261" customWidth="1"/>
    <col min="7943" max="7943" width="11" style="261" bestFit="1" customWidth="1"/>
    <col min="7944" max="7944" width="10" style="261" bestFit="1" customWidth="1"/>
    <col min="7945" max="7945" width="17.28515625" style="261" customWidth="1"/>
    <col min="7946" max="7946" width="11" style="261" bestFit="1" customWidth="1"/>
    <col min="7947" max="7947" width="11.28515625" style="261" customWidth="1"/>
    <col min="7948" max="8192" width="8.7109375" style="261"/>
    <col min="8193" max="8193" width="46.7109375" style="261" customWidth="1"/>
    <col min="8194" max="8196" width="16.7109375" style="261" customWidth="1"/>
    <col min="8197" max="8197" width="10.7109375" style="261" customWidth="1"/>
    <col min="8198" max="8198" width="21" style="261" customWidth="1"/>
    <col min="8199" max="8199" width="11" style="261" bestFit="1" customWidth="1"/>
    <col min="8200" max="8200" width="10" style="261" bestFit="1" customWidth="1"/>
    <col min="8201" max="8201" width="17.28515625" style="261" customWidth="1"/>
    <col min="8202" max="8202" width="11" style="261" bestFit="1" customWidth="1"/>
    <col min="8203" max="8203" width="11.28515625" style="261" customWidth="1"/>
    <col min="8204" max="8448" width="8.7109375" style="261"/>
    <col min="8449" max="8449" width="46.7109375" style="261" customWidth="1"/>
    <col min="8450" max="8452" width="16.7109375" style="261" customWidth="1"/>
    <col min="8453" max="8453" width="10.7109375" style="261" customWidth="1"/>
    <col min="8454" max="8454" width="21" style="261" customWidth="1"/>
    <col min="8455" max="8455" width="11" style="261" bestFit="1" customWidth="1"/>
    <col min="8456" max="8456" width="10" style="261" bestFit="1" customWidth="1"/>
    <col min="8457" max="8457" width="17.28515625" style="261" customWidth="1"/>
    <col min="8458" max="8458" width="11" style="261" bestFit="1" customWidth="1"/>
    <col min="8459" max="8459" width="11.28515625" style="261" customWidth="1"/>
    <col min="8460" max="8704" width="8.7109375" style="261"/>
    <col min="8705" max="8705" width="46.7109375" style="261" customWidth="1"/>
    <col min="8706" max="8708" width="16.7109375" style="261" customWidth="1"/>
    <col min="8709" max="8709" width="10.7109375" style="261" customWidth="1"/>
    <col min="8710" max="8710" width="21" style="261" customWidth="1"/>
    <col min="8711" max="8711" width="11" style="261" bestFit="1" customWidth="1"/>
    <col min="8712" max="8712" width="10" style="261" bestFit="1" customWidth="1"/>
    <col min="8713" max="8713" width="17.28515625" style="261" customWidth="1"/>
    <col min="8714" max="8714" width="11" style="261" bestFit="1" customWidth="1"/>
    <col min="8715" max="8715" width="11.28515625" style="261" customWidth="1"/>
    <col min="8716" max="8960" width="8.7109375" style="261"/>
    <col min="8961" max="8961" width="46.7109375" style="261" customWidth="1"/>
    <col min="8962" max="8964" width="16.7109375" style="261" customWidth="1"/>
    <col min="8965" max="8965" width="10.7109375" style="261" customWidth="1"/>
    <col min="8966" max="8966" width="21" style="261" customWidth="1"/>
    <col min="8967" max="8967" width="11" style="261" bestFit="1" customWidth="1"/>
    <col min="8968" max="8968" width="10" style="261" bestFit="1" customWidth="1"/>
    <col min="8969" max="8969" width="17.28515625" style="261" customWidth="1"/>
    <col min="8970" max="8970" width="11" style="261" bestFit="1" customWidth="1"/>
    <col min="8971" max="8971" width="11.28515625" style="261" customWidth="1"/>
    <col min="8972" max="9216" width="8.7109375" style="261"/>
    <col min="9217" max="9217" width="46.7109375" style="261" customWidth="1"/>
    <col min="9218" max="9220" width="16.7109375" style="261" customWidth="1"/>
    <col min="9221" max="9221" width="10.7109375" style="261" customWidth="1"/>
    <col min="9222" max="9222" width="21" style="261" customWidth="1"/>
    <col min="9223" max="9223" width="11" style="261" bestFit="1" customWidth="1"/>
    <col min="9224" max="9224" width="10" style="261" bestFit="1" customWidth="1"/>
    <col min="9225" max="9225" width="17.28515625" style="261" customWidth="1"/>
    <col min="9226" max="9226" width="11" style="261" bestFit="1" customWidth="1"/>
    <col min="9227" max="9227" width="11.28515625" style="261" customWidth="1"/>
    <col min="9228" max="9472" width="8.7109375" style="261"/>
    <col min="9473" max="9473" width="46.7109375" style="261" customWidth="1"/>
    <col min="9474" max="9476" width="16.7109375" style="261" customWidth="1"/>
    <col min="9477" max="9477" width="10.7109375" style="261" customWidth="1"/>
    <col min="9478" max="9478" width="21" style="261" customWidth="1"/>
    <col min="9479" max="9479" width="11" style="261" bestFit="1" customWidth="1"/>
    <col min="9480" max="9480" width="10" style="261" bestFit="1" customWidth="1"/>
    <col min="9481" max="9481" width="17.28515625" style="261" customWidth="1"/>
    <col min="9482" max="9482" width="11" style="261" bestFit="1" customWidth="1"/>
    <col min="9483" max="9483" width="11.28515625" style="261" customWidth="1"/>
    <col min="9484" max="9728" width="8.7109375" style="261"/>
    <col min="9729" max="9729" width="46.7109375" style="261" customWidth="1"/>
    <col min="9730" max="9732" width="16.7109375" style="261" customWidth="1"/>
    <col min="9733" max="9733" width="10.7109375" style="261" customWidth="1"/>
    <col min="9734" max="9734" width="21" style="261" customWidth="1"/>
    <col min="9735" max="9735" width="11" style="261" bestFit="1" customWidth="1"/>
    <col min="9736" max="9736" width="10" style="261" bestFit="1" customWidth="1"/>
    <col min="9737" max="9737" width="17.28515625" style="261" customWidth="1"/>
    <col min="9738" max="9738" width="11" style="261" bestFit="1" customWidth="1"/>
    <col min="9739" max="9739" width="11.28515625" style="261" customWidth="1"/>
    <col min="9740" max="9984" width="8.7109375" style="261"/>
    <col min="9985" max="9985" width="46.7109375" style="261" customWidth="1"/>
    <col min="9986" max="9988" width="16.7109375" style="261" customWidth="1"/>
    <col min="9989" max="9989" width="10.7109375" style="261" customWidth="1"/>
    <col min="9990" max="9990" width="21" style="261" customWidth="1"/>
    <col min="9991" max="9991" width="11" style="261" bestFit="1" customWidth="1"/>
    <col min="9992" max="9992" width="10" style="261" bestFit="1" customWidth="1"/>
    <col min="9993" max="9993" width="17.28515625" style="261" customWidth="1"/>
    <col min="9994" max="9994" width="11" style="261" bestFit="1" customWidth="1"/>
    <col min="9995" max="9995" width="11.28515625" style="261" customWidth="1"/>
    <col min="9996" max="10240" width="8.7109375" style="261"/>
    <col min="10241" max="10241" width="46.7109375" style="261" customWidth="1"/>
    <col min="10242" max="10244" width="16.7109375" style="261" customWidth="1"/>
    <col min="10245" max="10245" width="10.7109375" style="261" customWidth="1"/>
    <col min="10246" max="10246" width="21" style="261" customWidth="1"/>
    <col min="10247" max="10247" width="11" style="261" bestFit="1" customWidth="1"/>
    <col min="10248" max="10248" width="10" style="261" bestFit="1" customWidth="1"/>
    <col min="10249" max="10249" width="17.28515625" style="261" customWidth="1"/>
    <col min="10250" max="10250" width="11" style="261" bestFit="1" customWidth="1"/>
    <col min="10251" max="10251" width="11.28515625" style="261" customWidth="1"/>
    <col min="10252" max="10496" width="8.7109375" style="261"/>
    <col min="10497" max="10497" width="46.7109375" style="261" customWidth="1"/>
    <col min="10498" max="10500" width="16.7109375" style="261" customWidth="1"/>
    <col min="10501" max="10501" width="10.7109375" style="261" customWidth="1"/>
    <col min="10502" max="10502" width="21" style="261" customWidth="1"/>
    <col min="10503" max="10503" width="11" style="261" bestFit="1" customWidth="1"/>
    <col min="10504" max="10504" width="10" style="261" bestFit="1" customWidth="1"/>
    <col min="10505" max="10505" width="17.28515625" style="261" customWidth="1"/>
    <col min="10506" max="10506" width="11" style="261" bestFit="1" customWidth="1"/>
    <col min="10507" max="10507" width="11.28515625" style="261" customWidth="1"/>
    <col min="10508" max="10752" width="8.7109375" style="261"/>
    <col min="10753" max="10753" width="46.7109375" style="261" customWidth="1"/>
    <col min="10754" max="10756" width="16.7109375" style="261" customWidth="1"/>
    <col min="10757" max="10757" width="10.7109375" style="261" customWidth="1"/>
    <col min="10758" max="10758" width="21" style="261" customWidth="1"/>
    <col min="10759" max="10759" width="11" style="261" bestFit="1" customWidth="1"/>
    <col min="10760" max="10760" width="10" style="261" bestFit="1" customWidth="1"/>
    <col min="10761" max="10761" width="17.28515625" style="261" customWidth="1"/>
    <col min="10762" max="10762" width="11" style="261" bestFit="1" customWidth="1"/>
    <col min="10763" max="10763" width="11.28515625" style="261" customWidth="1"/>
    <col min="10764" max="11008" width="8.7109375" style="261"/>
    <col min="11009" max="11009" width="46.7109375" style="261" customWidth="1"/>
    <col min="11010" max="11012" width="16.7109375" style="261" customWidth="1"/>
    <col min="11013" max="11013" width="10.7109375" style="261" customWidth="1"/>
    <col min="11014" max="11014" width="21" style="261" customWidth="1"/>
    <col min="11015" max="11015" width="11" style="261" bestFit="1" customWidth="1"/>
    <col min="11016" max="11016" width="10" style="261" bestFit="1" customWidth="1"/>
    <col min="11017" max="11017" width="17.28515625" style="261" customWidth="1"/>
    <col min="11018" max="11018" width="11" style="261" bestFit="1" customWidth="1"/>
    <col min="11019" max="11019" width="11.28515625" style="261" customWidth="1"/>
    <col min="11020" max="11264" width="8.7109375" style="261"/>
    <col min="11265" max="11265" width="46.7109375" style="261" customWidth="1"/>
    <col min="11266" max="11268" width="16.7109375" style="261" customWidth="1"/>
    <col min="11269" max="11269" width="10.7109375" style="261" customWidth="1"/>
    <col min="11270" max="11270" width="21" style="261" customWidth="1"/>
    <col min="11271" max="11271" width="11" style="261" bestFit="1" customWidth="1"/>
    <col min="11272" max="11272" width="10" style="261" bestFit="1" customWidth="1"/>
    <col min="11273" max="11273" width="17.28515625" style="261" customWidth="1"/>
    <col min="11274" max="11274" width="11" style="261" bestFit="1" customWidth="1"/>
    <col min="11275" max="11275" width="11.28515625" style="261" customWidth="1"/>
    <col min="11276" max="11520" width="8.7109375" style="261"/>
    <col min="11521" max="11521" width="46.7109375" style="261" customWidth="1"/>
    <col min="11522" max="11524" width="16.7109375" style="261" customWidth="1"/>
    <col min="11525" max="11525" width="10.7109375" style="261" customWidth="1"/>
    <col min="11526" max="11526" width="21" style="261" customWidth="1"/>
    <col min="11527" max="11527" width="11" style="261" bestFit="1" customWidth="1"/>
    <col min="11528" max="11528" width="10" style="261" bestFit="1" customWidth="1"/>
    <col min="11529" max="11529" width="17.28515625" style="261" customWidth="1"/>
    <col min="11530" max="11530" width="11" style="261" bestFit="1" customWidth="1"/>
    <col min="11531" max="11531" width="11.28515625" style="261" customWidth="1"/>
    <col min="11532" max="11776" width="8.7109375" style="261"/>
    <col min="11777" max="11777" width="46.7109375" style="261" customWidth="1"/>
    <col min="11778" max="11780" width="16.7109375" style="261" customWidth="1"/>
    <col min="11781" max="11781" width="10.7109375" style="261" customWidth="1"/>
    <col min="11782" max="11782" width="21" style="261" customWidth="1"/>
    <col min="11783" max="11783" width="11" style="261" bestFit="1" customWidth="1"/>
    <col min="11784" max="11784" width="10" style="261" bestFit="1" customWidth="1"/>
    <col min="11785" max="11785" width="17.28515625" style="261" customWidth="1"/>
    <col min="11786" max="11786" width="11" style="261" bestFit="1" customWidth="1"/>
    <col min="11787" max="11787" width="11.28515625" style="261" customWidth="1"/>
    <col min="11788" max="12032" width="8.7109375" style="261"/>
    <col min="12033" max="12033" width="46.7109375" style="261" customWidth="1"/>
    <col min="12034" max="12036" width="16.7109375" style="261" customWidth="1"/>
    <col min="12037" max="12037" width="10.7109375" style="261" customWidth="1"/>
    <col min="12038" max="12038" width="21" style="261" customWidth="1"/>
    <col min="12039" max="12039" width="11" style="261" bestFit="1" customWidth="1"/>
    <col min="12040" max="12040" width="10" style="261" bestFit="1" customWidth="1"/>
    <col min="12041" max="12041" width="17.28515625" style="261" customWidth="1"/>
    <col min="12042" max="12042" width="11" style="261" bestFit="1" customWidth="1"/>
    <col min="12043" max="12043" width="11.28515625" style="261" customWidth="1"/>
    <col min="12044" max="12288" width="8.7109375" style="261"/>
    <col min="12289" max="12289" width="46.7109375" style="261" customWidth="1"/>
    <col min="12290" max="12292" width="16.7109375" style="261" customWidth="1"/>
    <col min="12293" max="12293" width="10.7109375" style="261" customWidth="1"/>
    <col min="12294" max="12294" width="21" style="261" customWidth="1"/>
    <col min="12295" max="12295" width="11" style="261" bestFit="1" customWidth="1"/>
    <col min="12296" max="12296" width="10" style="261" bestFit="1" customWidth="1"/>
    <col min="12297" max="12297" width="17.28515625" style="261" customWidth="1"/>
    <col min="12298" max="12298" width="11" style="261" bestFit="1" customWidth="1"/>
    <col min="12299" max="12299" width="11.28515625" style="261" customWidth="1"/>
    <col min="12300" max="12544" width="8.7109375" style="261"/>
    <col min="12545" max="12545" width="46.7109375" style="261" customWidth="1"/>
    <col min="12546" max="12548" width="16.7109375" style="261" customWidth="1"/>
    <col min="12549" max="12549" width="10.7109375" style="261" customWidth="1"/>
    <col min="12550" max="12550" width="21" style="261" customWidth="1"/>
    <col min="12551" max="12551" width="11" style="261" bestFit="1" customWidth="1"/>
    <col min="12552" max="12552" width="10" style="261" bestFit="1" customWidth="1"/>
    <col min="12553" max="12553" width="17.28515625" style="261" customWidth="1"/>
    <col min="12554" max="12554" width="11" style="261" bestFit="1" customWidth="1"/>
    <col min="12555" max="12555" width="11.28515625" style="261" customWidth="1"/>
    <col min="12556" max="12800" width="8.7109375" style="261"/>
    <col min="12801" max="12801" width="46.7109375" style="261" customWidth="1"/>
    <col min="12802" max="12804" width="16.7109375" style="261" customWidth="1"/>
    <col min="12805" max="12805" width="10.7109375" style="261" customWidth="1"/>
    <col min="12806" max="12806" width="21" style="261" customWidth="1"/>
    <col min="12807" max="12807" width="11" style="261" bestFit="1" customWidth="1"/>
    <col min="12808" max="12808" width="10" style="261" bestFit="1" customWidth="1"/>
    <col min="12809" max="12809" width="17.28515625" style="261" customWidth="1"/>
    <col min="12810" max="12810" width="11" style="261" bestFit="1" customWidth="1"/>
    <col min="12811" max="12811" width="11.28515625" style="261" customWidth="1"/>
    <col min="12812" max="13056" width="8.7109375" style="261"/>
    <col min="13057" max="13057" width="46.7109375" style="261" customWidth="1"/>
    <col min="13058" max="13060" width="16.7109375" style="261" customWidth="1"/>
    <col min="13061" max="13061" width="10.7109375" style="261" customWidth="1"/>
    <col min="13062" max="13062" width="21" style="261" customWidth="1"/>
    <col min="13063" max="13063" width="11" style="261" bestFit="1" customWidth="1"/>
    <col min="13064" max="13064" width="10" style="261" bestFit="1" customWidth="1"/>
    <col min="13065" max="13065" width="17.28515625" style="261" customWidth="1"/>
    <col min="13066" max="13066" width="11" style="261" bestFit="1" customWidth="1"/>
    <col min="13067" max="13067" width="11.28515625" style="261" customWidth="1"/>
    <col min="13068" max="13312" width="8.7109375" style="261"/>
    <col min="13313" max="13313" width="46.7109375" style="261" customWidth="1"/>
    <col min="13314" max="13316" width="16.7109375" style="261" customWidth="1"/>
    <col min="13317" max="13317" width="10.7109375" style="261" customWidth="1"/>
    <col min="13318" max="13318" width="21" style="261" customWidth="1"/>
    <col min="13319" max="13319" width="11" style="261" bestFit="1" customWidth="1"/>
    <col min="13320" max="13320" width="10" style="261" bestFit="1" customWidth="1"/>
    <col min="13321" max="13321" width="17.28515625" style="261" customWidth="1"/>
    <col min="13322" max="13322" width="11" style="261" bestFit="1" customWidth="1"/>
    <col min="13323" max="13323" width="11.28515625" style="261" customWidth="1"/>
    <col min="13324" max="13568" width="8.7109375" style="261"/>
    <col min="13569" max="13569" width="46.7109375" style="261" customWidth="1"/>
    <col min="13570" max="13572" width="16.7109375" style="261" customWidth="1"/>
    <col min="13573" max="13573" width="10.7109375" style="261" customWidth="1"/>
    <col min="13574" max="13574" width="21" style="261" customWidth="1"/>
    <col min="13575" max="13575" width="11" style="261" bestFit="1" customWidth="1"/>
    <col min="13576" max="13576" width="10" style="261" bestFit="1" customWidth="1"/>
    <col min="13577" max="13577" width="17.28515625" style="261" customWidth="1"/>
    <col min="13578" max="13578" width="11" style="261" bestFit="1" customWidth="1"/>
    <col min="13579" max="13579" width="11.28515625" style="261" customWidth="1"/>
    <col min="13580" max="13824" width="8.7109375" style="261"/>
    <col min="13825" max="13825" width="46.7109375" style="261" customWidth="1"/>
    <col min="13826" max="13828" width="16.7109375" style="261" customWidth="1"/>
    <col min="13829" max="13829" width="10.7109375" style="261" customWidth="1"/>
    <col min="13830" max="13830" width="21" style="261" customWidth="1"/>
    <col min="13831" max="13831" width="11" style="261" bestFit="1" customWidth="1"/>
    <col min="13832" max="13832" width="10" style="261" bestFit="1" customWidth="1"/>
    <col min="13833" max="13833" width="17.28515625" style="261" customWidth="1"/>
    <col min="13834" max="13834" width="11" style="261" bestFit="1" customWidth="1"/>
    <col min="13835" max="13835" width="11.28515625" style="261" customWidth="1"/>
    <col min="13836" max="14080" width="8.7109375" style="261"/>
    <col min="14081" max="14081" width="46.7109375" style="261" customWidth="1"/>
    <col min="14082" max="14084" width="16.7109375" style="261" customWidth="1"/>
    <col min="14085" max="14085" width="10.7109375" style="261" customWidth="1"/>
    <col min="14086" max="14086" width="21" style="261" customWidth="1"/>
    <col min="14087" max="14087" width="11" style="261" bestFit="1" customWidth="1"/>
    <col min="14088" max="14088" width="10" style="261" bestFit="1" customWidth="1"/>
    <col min="14089" max="14089" width="17.28515625" style="261" customWidth="1"/>
    <col min="14090" max="14090" width="11" style="261" bestFit="1" customWidth="1"/>
    <col min="14091" max="14091" width="11.28515625" style="261" customWidth="1"/>
    <col min="14092" max="14336" width="8.7109375" style="261"/>
    <col min="14337" max="14337" width="46.7109375" style="261" customWidth="1"/>
    <col min="14338" max="14340" width="16.7109375" style="261" customWidth="1"/>
    <col min="14341" max="14341" width="10.7109375" style="261" customWidth="1"/>
    <col min="14342" max="14342" width="21" style="261" customWidth="1"/>
    <col min="14343" max="14343" width="11" style="261" bestFit="1" customWidth="1"/>
    <col min="14344" max="14344" width="10" style="261" bestFit="1" customWidth="1"/>
    <col min="14345" max="14345" width="17.28515625" style="261" customWidth="1"/>
    <col min="14346" max="14346" width="11" style="261" bestFit="1" customWidth="1"/>
    <col min="14347" max="14347" width="11.28515625" style="261" customWidth="1"/>
    <col min="14348" max="14592" width="8.7109375" style="261"/>
    <col min="14593" max="14593" width="46.7109375" style="261" customWidth="1"/>
    <col min="14594" max="14596" width="16.7109375" style="261" customWidth="1"/>
    <col min="14597" max="14597" width="10.7109375" style="261" customWidth="1"/>
    <col min="14598" max="14598" width="21" style="261" customWidth="1"/>
    <col min="14599" max="14599" width="11" style="261" bestFit="1" customWidth="1"/>
    <col min="14600" max="14600" width="10" style="261" bestFit="1" customWidth="1"/>
    <col min="14601" max="14601" width="17.28515625" style="261" customWidth="1"/>
    <col min="14602" max="14602" width="11" style="261" bestFit="1" customWidth="1"/>
    <col min="14603" max="14603" width="11.28515625" style="261" customWidth="1"/>
    <col min="14604" max="14848" width="8.7109375" style="261"/>
    <col min="14849" max="14849" width="46.7109375" style="261" customWidth="1"/>
    <col min="14850" max="14852" width="16.7109375" style="261" customWidth="1"/>
    <col min="14853" max="14853" width="10.7109375" style="261" customWidth="1"/>
    <col min="14854" max="14854" width="21" style="261" customWidth="1"/>
    <col min="14855" max="14855" width="11" style="261" bestFit="1" customWidth="1"/>
    <col min="14856" max="14856" width="10" style="261" bestFit="1" customWidth="1"/>
    <col min="14857" max="14857" width="17.28515625" style="261" customWidth="1"/>
    <col min="14858" max="14858" width="11" style="261" bestFit="1" customWidth="1"/>
    <col min="14859" max="14859" width="11.28515625" style="261" customWidth="1"/>
    <col min="14860" max="15104" width="8.7109375" style="261"/>
    <col min="15105" max="15105" width="46.7109375" style="261" customWidth="1"/>
    <col min="15106" max="15108" width="16.7109375" style="261" customWidth="1"/>
    <col min="15109" max="15109" width="10.7109375" style="261" customWidth="1"/>
    <col min="15110" max="15110" width="21" style="261" customWidth="1"/>
    <col min="15111" max="15111" width="11" style="261" bestFit="1" customWidth="1"/>
    <col min="15112" max="15112" width="10" style="261" bestFit="1" customWidth="1"/>
    <col min="15113" max="15113" width="17.28515625" style="261" customWidth="1"/>
    <col min="15114" max="15114" width="11" style="261" bestFit="1" customWidth="1"/>
    <col min="15115" max="15115" width="11.28515625" style="261" customWidth="1"/>
    <col min="15116" max="15360" width="8.7109375" style="261"/>
    <col min="15361" max="15361" width="46.7109375" style="261" customWidth="1"/>
    <col min="15362" max="15364" width="16.7109375" style="261" customWidth="1"/>
    <col min="15365" max="15365" width="10.7109375" style="261" customWidth="1"/>
    <col min="15366" max="15366" width="21" style="261" customWidth="1"/>
    <col min="15367" max="15367" width="11" style="261" bestFit="1" customWidth="1"/>
    <col min="15368" max="15368" width="10" style="261" bestFit="1" customWidth="1"/>
    <col min="15369" max="15369" width="17.28515625" style="261" customWidth="1"/>
    <col min="15370" max="15370" width="11" style="261" bestFit="1" customWidth="1"/>
    <col min="15371" max="15371" width="11.28515625" style="261" customWidth="1"/>
    <col min="15372" max="15616" width="8.7109375" style="261"/>
    <col min="15617" max="15617" width="46.7109375" style="261" customWidth="1"/>
    <col min="15618" max="15620" width="16.7109375" style="261" customWidth="1"/>
    <col min="15621" max="15621" width="10.7109375" style="261" customWidth="1"/>
    <col min="15622" max="15622" width="21" style="261" customWidth="1"/>
    <col min="15623" max="15623" width="11" style="261" bestFit="1" customWidth="1"/>
    <col min="15624" max="15624" width="10" style="261" bestFit="1" customWidth="1"/>
    <col min="15625" max="15625" width="17.28515625" style="261" customWidth="1"/>
    <col min="15626" max="15626" width="11" style="261" bestFit="1" customWidth="1"/>
    <col min="15627" max="15627" width="11.28515625" style="261" customWidth="1"/>
    <col min="15628" max="15872" width="8.7109375" style="261"/>
    <col min="15873" max="15873" width="46.7109375" style="261" customWidth="1"/>
    <col min="15874" max="15876" width="16.7109375" style="261" customWidth="1"/>
    <col min="15877" max="15877" width="10.7109375" style="261" customWidth="1"/>
    <col min="15878" max="15878" width="21" style="261" customWidth="1"/>
    <col min="15879" max="15879" width="11" style="261" bestFit="1" customWidth="1"/>
    <col min="15880" max="15880" width="10" style="261" bestFit="1" customWidth="1"/>
    <col min="15881" max="15881" width="17.28515625" style="261" customWidth="1"/>
    <col min="15882" max="15882" width="11" style="261" bestFit="1" customWidth="1"/>
    <col min="15883" max="15883" width="11.28515625" style="261" customWidth="1"/>
    <col min="15884" max="16128" width="8.7109375" style="261"/>
    <col min="16129" max="16129" width="46.7109375" style="261" customWidth="1"/>
    <col min="16130" max="16132" width="16.7109375" style="261" customWidth="1"/>
    <col min="16133" max="16133" width="10.7109375" style="261" customWidth="1"/>
    <col min="16134" max="16134" width="21" style="261" customWidth="1"/>
    <col min="16135" max="16135" width="11" style="261" bestFit="1" customWidth="1"/>
    <col min="16136" max="16136" width="10" style="261" bestFit="1" customWidth="1"/>
    <col min="16137" max="16137" width="17.28515625" style="261" customWidth="1"/>
    <col min="16138" max="16138" width="11" style="261" bestFit="1" customWidth="1"/>
    <col min="16139" max="16139" width="11.28515625" style="261" customWidth="1"/>
    <col min="16140" max="16384" width="8.7109375" style="261"/>
  </cols>
  <sheetData>
    <row r="1" spans="1:12" s="256" customFormat="1">
      <c r="A1" s="255" t="s">
        <v>161</v>
      </c>
      <c r="C1" s="428"/>
      <c r="D1" s="428"/>
      <c r="E1" s="428"/>
      <c r="F1" s="428"/>
      <c r="G1" s="428"/>
      <c r="H1" s="428"/>
      <c r="I1" s="428"/>
      <c r="J1" s="428"/>
      <c r="K1" s="428"/>
    </row>
    <row r="2" spans="1:12">
      <c r="A2" s="257"/>
      <c r="B2" s="258"/>
      <c r="C2" s="259"/>
      <c r="D2" s="259"/>
    </row>
    <row r="3" spans="1:12">
      <c r="A3" s="258"/>
      <c r="B3" s="258"/>
      <c r="C3" s="259"/>
      <c r="D3" s="262" t="s">
        <v>162</v>
      </c>
    </row>
    <row r="4" spans="1:12" s="265" customFormat="1">
      <c r="A4" s="263"/>
      <c r="B4" s="264" t="s">
        <v>163</v>
      </c>
      <c r="C4" s="264" t="s">
        <v>164</v>
      </c>
      <c r="D4" s="264" t="s">
        <v>165</v>
      </c>
      <c r="F4" s="266"/>
      <c r="G4" s="266"/>
      <c r="H4" s="266"/>
      <c r="I4" s="267"/>
      <c r="J4" s="267"/>
      <c r="K4" s="267"/>
    </row>
    <row r="5" spans="1:12">
      <c r="A5" s="256"/>
      <c r="B5" s="268"/>
      <c r="C5" s="268"/>
      <c r="D5" s="268"/>
      <c r="E5" s="261"/>
      <c r="F5" s="269"/>
      <c r="G5" s="269"/>
      <c r="H5" s="269"/>
      <c r="J5" s="270"/>
      <c r="K5" s="270"/>
      <c r="L5" s="271"/>
    </row>
    <row r="6" spans="1:12" s="276" customFormat="1">
      <c r="A6" s="272" t="s">
        <v>166</v>
      </c>
      <c r="B6" s="273">
        <v>56971</v>
      </c>
      <c r="C6" s="274">
        <v>1728</v>
      </c>
      <c r="D6" s="275">
        <v>3.2</v>
      </c>
      <c r="F6" s="277"/>
      <c r="G6" s="270"/>
      <c r="H6" s="278"/>
      <c r="I6" s="279"/>
      <c r="J6" s="270"/>
      <c r="K6" s="270"/>
    </row>
    <row r="7" spans="1:12" s="276" customFormat="1">
      <c r="A7" s="272" t="s">
        <v>167</v>
      </c>
      <c r="B7" s="274">
        <v>10683</v>
      </c>
      <c r="C7" s="274">
        <v>2173</v>
      </c>
      <c r="D7" s="275">
        <v>4</v>
      </c>
      <c r="F7" s="277"/>
      <c r="G7" s="270"/>
      <c r="H7" s="278"/>
      <c r="I7" s="279"/>
      <c r="J7" s="270"/>
      <c r="K7" s="270"/>
    </row>
    <row r="8" spans="1:12" s="276" customFormat="1">
      <c r="A8" s="272" t="s">
        <v>168</v>
      </c>
      <c r="B8" s="274">
        <v>69499</v>
      </c>
      <c r="C8" s="274">
        <v>11284</v>
      </c>
      <c r="D8" s="275">
        <v>20.8</v>
      </c>
      <c r="F8" s="277"/>
      <c r="G8" s="270"/>
      <c r="H8" s="278"/>
      <c r="I8" s="279"/>
      <c r="J8" s="270"/>
      <c r="K8" s="270"/>
    </row>
    <row r="9" spans="1:12">
      <c r="A9" s="272" t="s">
        <v>169</v>
      </c>
      <c r="B9" s="274">
        <v>6227</v>
      </c>
      <c r="C9" s="274">
        <v>346</v>
      </c>
      <c r="D9" s="275">
        <v>0.6</v>
      </c>
      <c r="E9" s="261"/>
      <c r="F9" s="277"/>
      <c r="G9" s="270"/>
      <c r="H9" s="278"/>
      <c r="J9" s="270"/>
      <c r="K9" s="270"/>
    </row>
    <row r="10" spans="1:12">
      <c r="A10" s="272" t="s">
        <v>170</v>
      </c>
      <c r="B10" s="274">
        <v>97613</v>
      </c>
      <c r="C10" s="274">
        <v>30486</v>
      </c>
      <c r="D10" s="275">
        <v>56.3</v>
      </c>
      <c r="F10" s="277"/>
      <c r="G10" s="270"/>
      <c r="H10" s="278"/>
      <c r="I10" s="280"/>
      <c r="J10" s="270"/>
      <c r="K10" s="270"/>
      <c r="L10" s="281"/>
    </row>
    <row r="11" spans="1:12">
      <c r="A11" s="282" t="s">
        <v>171</v>
      </c>
      <c r="B11" s="274">
        <v>34389</v>
      </c>
      <c r="C11" s="274">
        <v>8124</v>
      </c>
      <c r="D11" s="275">
        <v>15</v>
      </c>
      <c r="F11" s="277"/>
      <c r="G11" s="270"/>
      <c r="H11" s="278"/>
      <c r="I11" s="280"/>
      <c r="J11" s="280"/>
      <c r="K11" s="280"/>
      <c r="L11" s="281"/>
    </row>
    <row r="12" spans="1:12">
      <c r="A12" s="283"/>
      <c r="B12" s="274"/>
      <c r="C12" s="274"/>
      <c r="D12" s="275"/>
      <c r="F12" s="284"/>
      <c r="G12" s="270"/>
      <c r="H12" s="278"/>
      <c r="I12" s="280"/>
      <c r="J12" s="280"/>
      <c r="L12" s="281"/>
    </row>
    <row r="13" spans="1:12" s="294" customFormat="1">
      <c r="A13" s="285" t="s">
        <v>48</v>
      </c>
      <c r="B13" s="286">
        <f>SUM(B6:B12)</f>
        <v>275382</v>
      </c>
      <c r="C13" s="286">
        <f>SUM(C6:C12)</f>
        <v>54141</v>
      </c>
      <c r="D13" s="287">
        <v>19.7</v>
      </c>
      <c r="E13" s="288"/>
      <c r="F13" s="284"/>
      <c r="G13" s="289"/>
      <c r="H13" s="290"/>
      <c r="I13" s="291"/>
      <c r="J13" s="291"/>
      <c r="K13" s="292"/>
      <c r="L13" s="293"/>
    </row>
    <row r="14" spans="1:12" s="294" customFormat="1">
      <c r="A14" s="295"/>
      <c r="B14" s="296"/>
      <c r="C14" s="296"/>
      <c r="D14" s="297"/>
      <c r="E14" s="288"/>
      <c r="F14" s="288"/>
      <c r="G14" s="288"/>
      <c r="H14" s="291"/>
      <c r="I14" s="291"/>
      <c r="J14" s="291"/>
      <c r="K14" s="292"/>
      <c r="L14" s="293"/>
    </row>
    <row r="15" spans="1:12">
      <c r="A15" s="258"/>
      <c r="B15" s="298"/>
      <c r="C15" s="298"/>
      <c r="D15" s="298"/>
    </row>
    <row r="16" spans="1:12">
      <c r="A16" s="449" t="s">
        <v>172</v>
      </c>
      <c r="B16" s="449"/>
      <c r="C16" s="449"/>
      <c r="D16" s="449"/>
    </row>
    <row r="17" spans="1:12" s="260" customFormat="1">
      <c r="A17" s="256"/>
      <c r="B17" s="256"/>
      <c r="C17" s="428"/>
      <c r="D17" s="428"/>
      <c r="F17" s="266"/>
      <c r="L17" s="261"/>
    </row>
    <row r="18" spans="1:12" s="260" customFormat="1" ht="44.45" customHeight="1">
      <c r="A18" s="450" t="s">
        <v>173</v>
      </c>
      <c r="B18" s="451"/>
      <c r="C18" s="451"/>
      <c r="D18" s="451"/>
      <c r="F18" s="269"/>
      <c r="L18" s="261"/>
    </row>
    <row r="19" spans="1:12" s="260" customFormat="1">
      <c r="A19" s="256"/>
      <c r="B19" s="273"/>
      <c r="C19" s="273"/>
      <c r="D19" s="428"/>
      <c r="F19" s="270"/>
      <c r="G19" s="270"/>
      <c r="L19" s="261"/>
    </row>
    <row r="20" spans="1:12" s="260" customFormat="1">
      <c r="A20" s="256"/>
      <c r="B20" s="273"/>
      <c r="C20" s="273"/>
      <c r="D20" s="428"/>
      <c r="F20" s="270"/>
      <c r="G20" s="270"/>
      <c r="L20" s="261"/>
    </row>
    <row r="21" spans="1:12" s="260" customFormat="1">
      <c r="A21" s="256"/>
      <c r="B21" s="273"/>
      <c r="C21" s="273"/>
      <c r="D21" s="428"/>
      <c r="F21" s="270"/>
      <c r="G21" s="270"/>
      <c r="L21" s="261"/>
    </row>
    <row r="22" spans="1:12" s="260" customFormat="1">
      <c r="A22" s="256"/>
      <c r="B22" s="273"/>
      <c r="C22" s="273"/>
      <c r="D22" s="428"/>
      <c r="F22" s="270"/>
      <c r="G22" s="270"/>
      <c r="L22" s="261"/>
    </row>
    <row r="23" spans="1:12" s="260" customFormat="1">
      <c r="A23" s="256"/>
      <c r="B23" s="273"/>
      <c r="C23" s="273"/>
      <c r="D23" s="428"/>
      <c r="F23" s="270"/>
      <c r="G23" s="270"/>
      <c r="L23" s="261"/>
    </row>
    <row r="24" spans="1:12" s="260" customFormat="1">
      <c r="A24" s="256"/>
      <c r="B24" s="273"/>
      <c r="C24" s="273"/>
      <c r="D24" s="428"/>
      <c r="F24" s="270"/>
      <c r="L24" s="261"/>
    </row>
    <row r="25" spans="1:12" s="260" customFormat="1">
      <c r="A25" s="256"/>
      <c r="B25" s="299"/>
      <c r="C25" s="273"/>
      <c r="D25" s="428"/>
      <c r="F25" s="270"/>
      <c r="L25" s="261"/>
    </row>
    <row r="26" spans="1:12" s="260" customFormat="1">
      <c r="A26" s="256"/>
      <c r="B26" s="256"/>
      <c r="C26" s="300"/>
      <c r="D26" s="428"/>
      <c r="F26" s="289"/>
      <c r="L26" s="261"/>
    </row>
    <row r="28" spans="1:12" s="260" customFormat="1">
      <c r="A28" s="261"/>
      <c r="B28" s="261"/>
      <c r="D28" s="270"/>
      <c r="F28" s="270"/>
      <c r="G28" s="270"/>
      <c r="L28" s="261"/>
    </row>
    <row r="29" spans="1:12" s="260" customFormat="1">
      <c r="A29" s="261"/>
      <c r="B29" s="261"/>
      <c r="D29" s="270"/>
      <c r="F29" s="270"/>
      <c r="G29" s="270"/>
      <c r="L29" s="261"/>
    </row>
    <row r="30" spans="1:12" s="260" customFormat="1">
      <c r="A30" s="261"/>
      <c r="B30" s="261"/>
      <c r="D30" s="270"/>
      <c r="F30" s="270"/>
      <c r="G30" s="270"/>
      <c r="L30" s="261"/>
    </row>
    <row r="31" spans="1:12" s="260" customFormat="1">
      <c r="A31" s="261"/>
      <c r="B31" s="261"/>
      <c r="D31" s="270"/>
      <c r="F31" s="270"/>
      <c r="G31" s="270"/>
      <c r="L31" s="261"/>
    </row>
    <row r="32" spans="1:12" s="260" customFormat="1">
      <c r="A32" s="261"/>
      <c r="B32" s="261"/>
      <c r="D32" s="270"/>
      <c r="F32" s="270"/>
      <c r="G32" s="270"/>
      <c r="L32" s="261"/>
    </row>
    <row r="33" spans="1:12" s="260" customFormat="1">
      <c r="A33" s="261"/>
      <c r="B33" s="261"/>
      <c r="D33" s="270"/>
      <c r="F33" s="270"/>
      <c r="G33" s="270"/>
      <c r="L33" s="261"/>
    </row>
    <row r="34" spans="1:12" s="260" customFormat="1">
      <c r="A34" s="261"/>
      <c r="B34" s="261"/>
      <c r="D34" s="301"/>
      <c r="F34" s="270"/>
      <c r="L34" s="261"/>
    </row>
    <row r="35" spans="1:12" s="260" customFormat="1">
      <c r="A35" s="261"/>
      <c r="B35" s="261"/>
      <c r="F35" s="289"/>
      <c r="G35" s="302"/>
      <c r="L35" s="261"/>
    </row>
  </sheetData>
  <mergeCells count="2">
    <mergeCell ref="A16:D16"/>
    <mergeCell ref="A18:D18"/>
  </mergeCells>
  <printOptions horizontalCentered="1"/>
  <pageMargins left="0.27559055118110237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T60"/>
  <sheetViews>
    <sheetView zoomScaleNormal="100" zoomScaleSheetLayoutView="100" workbookViewId="0"/>
  </sheetViews>
  <sheetFormatPr defaultColWidth="7.85546875" defaultRowHeight="13.9"/>
  <cols>
    <col min="1" max="1" width="29.140625" style="305" customWidth="1"/>
    <col min="2" max="2" width="10" style="305" customWidth="1"/>
    <col min="3" max="5" width="10.5703125" style="305" customWidth="1"/>
    <col min="6" max="6" width="11.5703125" style="305" customWidth="1"/>
    <col min="7" max="8" width="10.5703125" style="305" customWidth="1"/>
    <col min="9" max="9" width="14.85546875" style="305" customWidth="1"/>
    <col min="10" max="10" width="7.85546875" style="305"/>
    <col min="11" max="11" width="10.140625" style="305" customWidth="1"/>
    <col min="12" max="249" width="7.85546875" style="305"/>
    <col min="250" max="250" width="37.140625" style="305" customWidth="1"/>
    <col min="251" max="251" width="24.140625" style="305" customWidth="1"/>
    <col min="252" max="252" width="15.28515625" style="305" customWidth="1"/>
    <col min="253" max="253" width="18.7109375" style="305" customWidth="1"/>
    <col min="254" max="254" width="13.7109375" style="305" customWidth="1"/>
    <col min="255" max="255" width="13.42578125" style="305" customWidth="1"/>
    <col min="256" max="256" width="13.7109375" style="305" customWidth="1"/>
    <col min="257" max="257" width="16.28515625" style="305" customWidth="1"/>
    <col min="258" max="258" width="7.85546875" style="305"/>
    <col min="259" max="259" width="8.140625" style="305" bestFit="1" customWidth="1"/>
    <col min="260" max="505" width="7.85546875" style="305"/>
    <col min="506" max="506" width="37.140625" style="305" customWidth="1"/>
    <col min="507" max="507" width="24.140625" style="305" customWidth="1"/>
    <col min="508" max="508" width="15.28515625" style="305" customWidth="1"/>
    <col min="509" max="509" width="18.7109375" style="305" customWidth="1"/>
    <col min="510" max="510" width="13.7109375" style="305" customWidth="1"/>
    <col min="511" max="511" width="13.42578125" style="305" customWidth="1"/>
    <col min="512" max="512" width="13.7109375" style="305" customWidth="1"/>
    <col min="513" max="513" width="16.28515625" style="305" customWidth="1"/>
    <col min="514" max="514" width="7.85546875" style="305"/>
    <col min="515" max="515" width="8.140625" style="305" bestFit="1" customWidth="1"/>
    <col min="516" max="761" width="7.85546875" style="305"/>
    <col min="762" max="762" width="37.140625" style="305" customWidth="1"/>
    <col min="763" max="763" width="24.140625" style="305" customWidth="1"/>
    <col min="764" max="764" width="15.28515625" style="305" customWidth="1"/>
    <col min="765" max="765" width="18.7109375" style="305" customWidth="1"/>
    <col min="766" max="766" width="13.7109375" style="305" customWidth="1"/>
    <col min="767" max="767" width="13.42578125" style="305" customWidth="1"/>
    <col min="768" max="768" width="13.7109375" style="305" customWidth="1"/>
    <col min="769" max="769" width="16.28515625" style="305" customWidth="1"/>
    <col min="770" max="770" width="7.85546875" style="305"/>
    <col min="771" max="771" width="8.140625" style="305" bestFit="1" customWidth="1"/>
    <col min="772" max="1017" width="7.85546875" style="305"/>
    <col min="1018" max="1018" width="37.140625" style="305" customWidth="1"/>
    <col min="1019" max="1019" width="24.140625" style="305" customWidth="1"/>
    <col min="1020" max="1020" width="15.28515625" style="305" customWidth="1"/>
    <col min="1021" max="1021" width="18.7109375" style="305" customWidth="1"/>
    <col min="1022" max="1022" width="13.7109375" style="305" customWidth="1"/>
    <col min="1023" max="1023" width="13.42578125" style="305" customWidth="1"/>
    <col min="1024" max="1024" width="13.7109375" style="305" customWidth="1"/>
    <col min="1025" max="1025" width="16.28515625" style="305" customWidth="1"/>
    <col min="1026" max="1026" width="7.85546875" style="305"/>
    <col min="1027" max="1027" width="8.140625" style="305" bestFit="1" customWidth="1"/>
    <col min="1028" max="1273" width="7.85546875" style="305"/>
    <col min="1274" max="1274" width="37.140625" style="305" customWidth="1"/>
    <col min="1275" max="1275" width="24.140625" style="305" customWidth="1"/>
    <col min="1276" max="1276" width="15.28515625" style="305" customWidth="1"/>
    <col min="1277" max="1277" width="18.7109375" style="305" customWidth="1"/>
    <col min="1278" max="1278" width="13.7109375" style="305" customWidth="1"/>
    <col min="1279" max="1279" width="13.42578125" style="305" customWidth="1"/>
    <col min="1280" max="1280" width="13.7109375" style="305" customWidth="1"/>
    <col min="1281" max="1281" width="16.28515625" style="305" customWidth="1"/>
    <col min="1282" max="1282" width="7.85546875" style="305"/>
    <col min="1283" max="1283" width="8.140625" style="305" bestFit="1" customWidth="1"/>
    <col min="1284" max="1529" width="7.85546875" style="305"/>
    <col min="1530" max="1530" width="37.140625" style="305" customWidth="1"/>
    <col min="1531" max="1531" width="24.140625" style="305" customWidth="1"/>
    <col min="1532" max="1532" width="15.28515625" style="305" customWidth="1"/>
    <col min="1533" max="1533" width="18.7109375" style="305" customWidth="1"/>
    <col min="1534" max="1534" width="13.7109375" style="305" customWidth="1"/>
    <col min="1535" max="1535" width="13.42578125" style="305" customWidth="1"/>
    <col min="1536" max="1536" width="13.7109375" style="305" customWidth="1"/>
    <col min="1537" max="1537" width="16.28515625" style="305" customWidth="1"/>
    <col min="1538" max="1538" width="7.85546875" style="305"/>
    <col min="1539" max="1539" width="8.140625" style="305" bestFit="1" customWidth="1"/>
    <col min="1540" max="1785" width="7.85546875" style="305"/>
    <col min="1786" max="1786" width="37.140625" style="305" customWidth="1"/>
    <col min="1787" max="1787" width="24.140625" style="305" customWidth="1"/>
    <col min="1788" max="1788" width="15.28515625" style="305" customWidth="1"/>
    <col min="1789" max="1789" width="18.7109375" style="305" customWidth="1"/>
    <col min="1790" max="1790" width="13.7109375" style="305" customWidth="1"/>
    <col min="1791" max="1791" width="13.42578125" style="305" customWidth="1"/>
    <col min="1792" max="1792" width="13.7109375" style="305" customWidth="1"/>
    <col min="1793" max="1793" width="16.28515625" style="305" customWidth="1"/>
    <col min="1794" max="1794" width="7.85546875" style="305"/>
    <col min="1795" max="1795" width="8.140625" style="305" bestFit="1" customWidth="1"/>
    <col min="1796" max="2041" width="7.85546875" style="305"/>
    <col min="2042" max="2042" width="37.140625" style="305" customWidth="1"/>
    <col min="2043" max="2043" width="24.140625" style="305" customWidth="1"/>
    <col min="2044" max="2044" width="15.28515625" style="305" customWidth="1"/>
    <col min="2045" max="2045" width="18.7109375" style="305" customWidth="1"/>
    <col min="2046" max="2046" width="13.7109375" style="305" customWidth="1"/>
    <col min="2047" max="2047" width="13.42578125" style="305" customWidth="1"/>
    <col min="2048" max="2048" width="13.7109375" style="305" customWidth="1"/>
    <col min="2049" max="2049" width="16.28515625" style="305" customWidth="1"/>
    <col min="2050" max="2050" width="7.85546875" style="305"/>
    <col min="2051" max="2051" width="8.140625" style="305" bestFit="1" customWidth="1"/>
    <col min="2052" max="2297" width="7.85546875" style="305"/>
    <col min="2298" max="2298" width="37.140625" style="305" customWidth="1"/>
    <col min="2299" max="2299" width="24.140625" style="305" customWidth="1"/>
    <col min="2300" max="2300" width="15.28515625" style="305" customWidth="1"/>
    <col min="2301" max="2301" width="18.7109375" style="305" customWidth="1"/>
    <col min="2302" max="2302" width="13.7109375" style="305" customWidth="1"/>
    <col min="2303" max="2303" width="13.42578125" style="305" customWidth="1"/>
    <col min="2304" max="2304" width="13.7109375" style="305" customWidth="1"/>
    <col min="2305" max="2305" width="16.28515625" style="305" customWidth="1"/>
    <col min="2306" max="2306" width="7.85546875" style="305"/>
    <col min="2307" max="2307" width="8.140625" style="305" bestFit="1" customWidth="1"/>
    <col min="2308" max="2553" width="7.85546875" style="305"/>
    <col min="2554" max="2554" width="37.140625" style="305" customWidth="1"/>
    <col min="2555" max="2555" width="24.140625" style="305" customWidth="1"/>
    <col min="2556" max="2556" width="15.28515625" style="305" customWidth="1"/>
    <col min="2557" max="2557" width="18.7109375" style="305" customWidth="1"/>
    <col min="2558" max="2558" width="13.7109375" style="305" customWidth="1"/>
    <col min="2559" max="2559" width="13.42578125" style="305" customWidth="1"/>
    <col min="2560" max="2560" width="13.7109375" style="305" customWidth="1"/>
    <col min="2561" max="2561" width="16.28515625" style="305" customWidth="1"/>
    <col min="2562" max="2562" width="7.85546875" style="305"/>
    <col min="2563" max="2563" width="8.140625" style="305" bestFit="1" customWidth="1"/>
    <col min="2564" max="2809" width="7.85546875" style="305"/>
    <col min="2810" max="2810" width="37.140625" style="305" customWidth="1"/>
    <col min="2811" max="2811" width="24.140625" style="305" customWidth="1"/>
    <col min="2812" max="2812" width="15.28515625" style="305" customWidth="1"/>
    <col min="2813" max="2813" width="18.7109375" style="305" customWidth="1"/>
    <col min="2814" max="2814" width="13.7109375" style="305" customWidth="1"/>
    <col min="2815" max="2815" width="13.42578125" style="305" customWidth="1"/>
    <col min="2816" max="2816" width="13.7109375" style="305" customWidth="1"/>
    <col min="2817" max="2817" width="16.28515625" style="305" customWidth="1"/>
    <col min="2818" max="2818" width="7.85546875" style="305"/>
    <col min="2819" max="2819" width="8.140625" style="305" bestFit="1" customWidth="1"/>
    <col min="2820" max="3065" width="7.85546875" style="305"/>
    <col min="3066" max="3066" width="37.140625" style="305" customWidth="1"/>
    <col min="3067" max="3067" width="24.140625" style="305" customWidth="1"/>
    <col min="3068" max="3068" width="15.28515625" style="305" customWidth="1"/>
    <col min="3069" max="3069" width="18.7109375" style="305" customWidth="1"/>
    <col min="3070" max="3070" width="13.7109375" style="305" customWidth="1"/>
    <col min="3071" max="3071" width="13.42578125" style="305" customWidth="1"/>
    <col min="3072" max="3072" width="13.7109375" style="305" customWidth="1"/>
    <col min="3073" max="3073" width="16.28515625" style="305" customWidth="1"/>
    <col min="3074" max="3074" width="7.85546875" style="305"/>
    <col min="3075" max="3075" width="8.140625" style="305" bestFit="1" customWidth="1"/>
    <col min="3076" max="3321" width="7.85546875" style="305"/>
    <col min="3322" max="3322" width="37.140625" style="305" customWidth="1"/>
    <col min="3323" max="3323" width="24.140625" style="305" customWidth="1"/>
    <col min="3324" max="3324" width="15.28515625" style="305" customWidth="1"/>
    <col min="3325" max="3325" width="18.7109375" style="305" customWidth="1"/>
    <col min="3326" max="3326" width="13.7109375" style="305" customWidth="1"/>
    <col min="3327" max="3327" width="13.42578125" style="305" customWidth="1"/>
    <col min="3328" max="3328" width="13.7109375" style="305" customWidth="1"/>
    <col min="3329" max="3329" width="16.28515625" style="305" customWidth="1"/>
    <col min="3330" max="3330" width="7.85546875" style="305"/>
    <col min="3331" max="3331" width="8.140625" style="305" bestFit="1" customWidth="1"/>
    <col min="3332" max="3577" width="7.85546875" style="305"/>
    <col min="3578" max="3578" width="37.140625" style="305" customWidth="1"/>
    <col min="3579" max="3579" width="24.140625" style="305" customWidth="1"/>
    <col min="3580" max="3580" width="15.28515625" style="305" customWidth="1"/>
    <col min="3581" max="3581" width="18.7109375" style="305" customWidth="1"/>
    <col min="3582" max="3582" width="13.7109375" style="305" customWidth="1"/>
    <col min="3583" max="3583" width="13.42578125" style="305" customWidth="1"/>
    <col min="3584" max="3584" width="13.7109375" style="305" customWidth="1"/>
    <col min="3585" max="3585" width="16.28515625" style="305" customWidth="1"/>
    <col min="3586" max="3586" width="7.85546875" style="305"/>
    <col min="3587" max="3587" width="8.140625" style="305" bestFit="1" customWidth="1"/>
    <col min="3588" max="3833" width="7.85546875" style="305"/>
    <col min="3834" max="3834" width="37.140625" style="305" customWidth="1"/>
    <col min="3835" max="3835" width="24.140625" style="305" customWidth="1"/>
    <col min="3836" max="3836" width="15.28515625" style="305" customWidth="1"/>
    <col min="3837" max="3837" width="18.7109375" style="305" customWidth="1"/>
    <col min="3838" max="3838" width="13.7109375" style="305" customWidth="1"/>
    <col min="3839" max="3839" width="13.42578125" style="305" customWidth="1"/>
    <col min="3840" max="3840" width="13.7109375" style="305" customWidth="1"/>
    <col min="3841" max="3841" width="16.28515625" style="305" customWidth="1"/>
    <col min="3842" max="3842" width="7.85546875" style="305"/>
    <col min="3843" max="3843" width="8.140625" style="305" bestFit="1" customWidth="1"/>
    <col min="3844" max="4089" width="7.85546875" style="305"/>
    <col min="4090" max="4090" width="37.140625" style="305" customWidth="1"/>
    <col min="4091" max="4091" width="24.140625" style="305" customWidth="1"/>
    <col min="4092" max="4092" width="15.28515625" style="305" customWidth="1"/>
    <col min="4093" max="4093" width="18.7109375" style="305" customWidth="1"/>
    <col min="4094" max="4094" width="13.7109375" style="305" customWidth="1"/>
    <col min="4095" max="4095" width="13.42578125" style="305" customWidth="1"/>
    <col min="4096" max="4096" width="13.7109375" style="305" customWidth="1"/>
    <col min="4097" max="4097" width="16.28515625" style="305" customWidth="1"/>
    <col min="4098" max="4098" width="7.85546875" style="305"/>
    <col min="4099" max="4099" width="8.140625" style="305" bestFit="1" customWidth="1"/>
    <col min="4100" max="4345" width="7.85546875" style="305"/>
    <col min="4346" max="4346" width="37.140625" style="305" customWidth="1"/>
    <col min="4347" max="4347" width="24.140625" style="305" customWidth="1"/>
    <col min="4348" max="4348" width="15.28515625" style="305" customWidth="1"/>
    <col min="4349" max="4349" width="18.7109375" style="305" customWidth="1"/>
    <col min="4350" max="4350" width="13.7109375" style="305" customWidth="1"/>
    <col min="4351" max="4351" width="13.42578125" style="305" customWidth="1"/>
    <col min="4352" max="4352" width="13.7109375" style="305" customWidth="1"/>
    <col min="4353" max="4353" width="16.28515625" style="305" customWidth="1"/>
    <col min="4354" max="4354" width="7.85546875" style="305"/>
    <col min="4355" max="4355" width="8.140625" style="305" bestFit="1" customWidth="1"/>
    <col min="4356" max="4601" width="7.85546875" style="305"/>
    <col min="4602" max="4602" width="37.140625" style="305" customWidth="1"/>
    <col min="4603" max="4603" width="24.140625" style="305" customWidth="1"/>
    <col min="4604" max="4604" width="15.28515625" style="305" customWidth="1"/>
    <col min="4605" max="4605" width="18.7109375" style="305" customWidth="1"/>
    <col min="4606" max="4606" width="13.7109375" style="305" customWidth="1"/>
    <col min="4607" max="4607" width="13.42578125" style="305" customWidth="1"/>
    <col min="4608" max="4608" width="13.7109375" style="305" customWidth="1"/>
    <col min="4609" max="4609" width="16.28515625" style="305" customWidth="1"/>
    <col min="4610" max="4610" width="7.85546875" style="305"/>
    <col min="4611" max="4611" width="8.140625" style="305" bestFit="1" customWidth="1"/>
    <col min="4612" max="4857" width="7.85546875" style="305"/>
    <col min="4858" max="4858" width="37.140625" style="305" customWidth="1"/>
    <col min="4859" max="4859" width="24.140625" style="305" customWidth="1"/>
    <col min="4860" max="4860" width="15.28515625" style="305" customWidth="1"/>
    <col min="4861" max="4861" width="18.7109375" style="305" customWidth="1"/>
    <col min="4862" max="4862" width="13.7109375" style="305" customWidth="1"/>
    <col min="4863" max="4863" width="13.42578125" style="305" customWidth="1"/>
    <col min="4864" max="4864" width="13.7109375" style="305" customWidth="1"/>
    <col min="4865" max="4865" width="16.28515625" style="305" customWidth="1"/>
    <col min="4866" max="4866" width="7.85546875" style="305"/>
    <col min="4867" max="4867" width="8.140625" style="305" bestFit="1" customWidth="1"/>
    <col min="4868" max="5113" width="7.85546875" style="305"/>
    <col min="5114" max="5114" width="37.140625" style="305" customWidth="1"/>
    <col min="5115" max="5115" width="24.140625" style="305" customWidth="1"/>
    <col min="5116" max="5116" width="15.28515625" style="305" customWidth="1"/>
    <col min="5117" max="5117" width="18.7109375" style="305" customWidth="1"/>
    <col min="5118" max="5118" width="13.7109375" style="305" customWidth="1"/>
    <col min="5119" max="5119" width="13.42578125" style="305" customWidth="1"/>
    <col min="5120" max="5120" width="13.7109375" style="305" customWidth="1"/>
    <col min="5121" max="5121" width="16.28515625" style="305" customWidth="1"/>
    <col min="5122" max="5122" width="7.85546875" style="305"/>
    <col min="5123" max="5123" width="8.140625" style="305" bestFit="1" customWidth="1"/>
    <col min="5124" max="5369" width="7.85546875" style="305"/>
    <col min="5370" max="5370" width="37.140625" style="305" customWidth="1"/>
    <col min="5371" max="5371" width="24.140625" style="305" customWidth="1"/>
    <col min="5372" max="5372" width="15.28515625" style="305" customWidth="1"/>
    <col min="5373" max="5373" width="18.7109375" style="305" customWidth="1"/>
    <col min="5374" max="5374" width="13.7109375" style="305" customWidth="1"/>
    <col min="5375" max="5375" width="13.42578125" style="305" customWidth="1"/>
    <col min="5376" max="5376" width="13.7109375" style="305" customWidth="1"/>
    <col min="5377" max="5377" width="16.28515625" style="305" customWidth="1"/>
    <col min="5378" max="5378" width="7.85546875" style="305"/>
    <col min="5379" max="5379" width="8.140625" style="305" bestFit="1" customWidth="1"/>
    <col min="5380" max="5625" width="7.85546875" style="305"/>
    <col min="5626" max="5626" width="37.140625" style="305" customWidth="1"/>
    <col min="5627" max="5627" width="24.140625" style="305" customWidth="1"/>
    <col min="5628" max="5628" width="15.28515625" style="305" customWidth="1"/>
    <col min="5629" max="5629" width="18.7109375" style="305" customWidth="1"/>
    <col min="5630" max="5630" width="13.7109375" style="305" customWidth="1"/>
    <col min="5631" max="5631" width="13.42578125" style="305" customWidth="1"/>
    <col min="5632" max="5632" width="13.7109375" style="305" customWidth="1"/>
    <col min="5633" max="5633" width="16.28515625" style="305" customWidth="1"/>
    <col min="5634" max="5634" width="7.85546875" style="305"/>
    <col min="5635" max="5635" width="8.140625" style="305" bestFit="1" customWidth="1"/>
    <col min="5636" max="5881" width="7.85546875" style="305"/>
    <col min="5882" max="5882" width="37.140625" style="305" customWidth="1"/>
    <col min="5883" max="5883" width="24.140625" style="305" customWidth="1"/>
    <col min="5884" max="5884" width="15.28515625" style="305" customWidth="1"/>
    <col min="5885" max="5885" width="18.7109375" style="305" customWidth="1"/>
    <col min="5886" max="5886" width="13.7109375" style="305" customWidth="1"/>
    <col min="5887" max="5887" width="13.42578125" style="305" customWidth="1"/>
    <col min="5888" max="5888" width="13.7109375" style="305" customWidth="1"/>
    <col min="5889" max="5889" width="16.28515625" style="305" customWidth="1"/>
    <col min="5890" max="5890" width="7.85546875" style="305"/>
    <col min="5891" max="5891" width="8.140625" style="305" bestFit="1" customWidth="1"/>
    <col min="5892" max="6137" width="7.85546875" style="305"/>
    <col min="6138" max="6138" width="37.140625" style="305" customWidth="1"/>
    <col min="6139" max="6139" width="24.140625" style="305" customWidth="1"/>
    <col min="6140" max="6140" width="15.28515625" style="305" customWidth="1"/>
    <col min="6141" max="6141" width="18.7109375" style="305" customWidth="1"/>
    <col min="6142" max="6142" width="13.7109375" style="305" customWidth="1"/>
    <col min="6143" max="6143" width="13.42578125" style="305" customWidth="1"/>
    <col min="6144" max="6144" width="13.7109375" style="305" customWidth="1"/>
    <col min="6145" max="6145" width="16.28515625" style="305" customWidth="1"/>
    <col min="6146" max="6146" width="7.85546875" style="305"/>
    <col min="6147" max="6147" width="8.140625" style="305" bestFit="1" customWidth="1"/>
    <col min="6148" max="6393" width="7.85546875" style="305"/>
    <col min="6394" max="6394" width="37.140625" style="305" customWidth="1"/>
    <col min="6395" max="6395" width="24.140625" style="305" customWidth="1"/>
    <col min="6396" max="6396" width="15.28515625" style="305" customWidth="1"/>
    <col min="6397" max="6397" width="18.7109375" style="305" customWidth="1"/>
    <col min="6398" max="6398" width="13.7109375" style="305" customWidth="1"/>
    <col min="6399" max="6399" width="13.42578125" style="305" customWidth="1"/>
    <col min="6400" max="6400" width="13.7109375" style="305" customWidth="1"/>
    <col min="6401" max="6401" width="16.28515625" style="305" customWidth="1"/>
    <col min="6402" max="6402" width="7.85546875" style="305"/>
    <col min="6403" max="6403" width="8.140625" style="305" bestFit="1" customWidth="1"/>
    <col min="6404" max="6649" width="7.85546875" style="305"/>
    <col min="6650" max="6650" width="37.140625" style="305" customWidth="1"/>
    <col min="6651" max="6651" width="24.140625" style="305" customWidth="1"/>
    <col min="6652" max="6652" width="15.28515625" style="305" customWidth="1"/>
    <col min="6653" max="6653" width="18.7109375" style="305" customWidth="1"/>
    <col min="6654" max="6654" width="13.7109375" style="305" customWidth="1"/>
    <col min="6655" max="6655" width="13.42578125" style="305" customWidth="1"/>
    <col min="6656" max="6656" width="13.7109375" style="305" customWidth="1"/>
    <col min="6657" max="6657" width="16.28515625" style="305" customWidth="1"/>
    <col min="6658" max="6658" width="7.85546875" style="305"/>
    <col min="6659" max="6659" width="8.140625" style="305" bestFit="1" customWidth="1"/>
    <col min="6660" max="6905" width="7.85546875" style="305"/>
    <col min="6906" max="6906" width="37.140625" style="305" customWidth="1"/>
    <col min="6907" max="6907" width="24.140625" style="305" customWidth="1"/>
    <col min="6908" max="6908" width="15.28515625" style="305" customWidth="1"/>
    <col min="6909" max="6909" width="18.7109375" style="305" customWidth="1"/>
    <col min="6910" max="6910" width="13.7109375" style="305" customWidth="1"/>
    <col min="6911" max="6911" width="13.42578125" style="305" customWidth="1"/>
    <col min="6912" max="6912" width="13.7109375" style="305" customWidth="1"/>
    <col min="6913" max="6913" width="16.28515625" style="305" customWidth="1"/>
    <col min="6914" max="6914" width="7.85546875" style="305"/>
    <col min="6915" max="6915" width="8.140625" style="305" bestFit="1" customWidth="1"/>
    <col min="6916" max="7161" width="7.85546875" style="305"/>
    <col min="7162" max="7162" width="37.140625" style="305" customWidth="1"/>
    <col min="7163" max="7163" width="24.140625" style="305" customWidth="1"/>
    <col min="7164" max="7164" width="15.28515625" style="305" customWidth="1"/>
    <col min="7165" max="7165" width="18.7109375" style="305" customWidth="1"/>
    <col min="7166" max="7166" width="13.7109375" style="305" customWidth="1"/>
    <col min="7167" max="7167" width="13.42578125" style="305" customWidth="1"/>
    <col min="7168" max="7168" width="13.7109375" style="305" customWidth="1"/>
    <col min="7169" max="7169" width="16.28515625" style="305" customWidth="1"/>
    <col min="7170" max="7170" width="7.85546875" style="305"/>
    <col min="7171" max="7171" width="8.140625" style="305" bestFit="1" customWidth="1"/>
    <col min="7172" max="7417" width="7.85546875" style="305"/>
    <col min="7418" max="7418" width="37.140625" style="305" customWidth="1"/>
    <col min="7419" max="7419" width="24.140625" style="305" customWidth="1"/>
    <col min="7420" max="7420" width="15.28515625" style="305" customWidth="1"/>
    <col min="7421" max="7421" width="18.7109375" style="305" customWidth="1"/>
    <col min="7422" max="7422" width="13.7109375" style="305" customWidth="1"/>
    <col min="7423" max="7423" width="13.42578125" style="305" customWidth="1"/>
    <col min="7424" max="7424" width="13.7109375" style="305" customWidth="1"/>
    <col min="7425" max="7425" width="16.28515625" style="305" customWidth="1"/>
    <col min="7426" max="7426" width="7.85546875" style="305"/>
    <col min="7427" max="7427" width="8.140625" style="305" bestFit="1" customWidth="1"/>
    <col min="7428" max="7673" width="7.85546875" style="305"/>
    <col min="7674" max="7674" width="37.140625" style="305" customWidth="1"/>
    <col min="7675" max="7675" width="24.140625" style="305" customWidth="1"/>
    <col min="7676" max="7676" width="15.28515625" style="305" customWidth="1"/>
    <col min="7677" max="7677" width="18.7109375" style="305" customWidth="1"/>
    <col min="7678" max="7678" width="13.7109375" style="305" customWidth="1"/>
    <col min="7679" max="7679" width="13.42578125" style="305" customWidth="1"/>
    <col min="7680" max="7680" width="13.7109375" style="305" customWidth="1"/>
    <col min="7681" max="7681" width="16.28515625" style="305" customWidth="1"/>
    <col min="7682" max="7682" width="7.85546875" style="305"/>
    <col min="7683" max="7683" width="8.140625" style="305" bestFit="1" customWidth="1"/>
    <col min="7684" max="7929" width="7.85546875" style="305"/>
    <col min="7930" max="7930" width="37.140625" style="305" customWidth="1"/>
    <col min="7931" max="7931" width="24.140625" style="305" customWidth="1"/>
    <col min="7932" max="7932" width="15.28515625" style="305" customWidth="1"/>
    <col min="7933" max="7933" width="18.7109375" style="305" customWidth="1"/>
    <col min="7934" max="7934" width="13.7109375" style="305" customWidth="1"/>
    <col min="7935" max="7935" width="13.42578125" style="305" customWidth="1"/>
    <col min="7936" max="7936" width="13.7109375" style="305" customWidth="1"/>
    <col min="7937" max="7937" width="16.28515625" style="305" customWidth="1"/>
    <col min="7938" max="7938" width="7.85546875" style="305"/>
    <col min="7939" max="7939" width="8.140625" style="305" bestFit="1" customWidth="1"/>
    <col min="7940" max="8185" width="7.85546875" style="305"/>
    <col min="8186" max="8186" width="37.140625" style="305" customWidth="1"/>
    <col min="8187" max="8187" width="24.140625" style="305" customWidth="1"/>
    <col min="8188" max="8188" width="15.28515625" style="305" customWidth="1"/>
    <col min="8189" max="8189" width="18.7109375" style="305" customWidth="1"/>
    <col min="8190" max="8190" width="13.7109375" style="305" customWidth="1"/>
    <col min="8191" max="8191" width="13.42578125" style="305" customWidth="1"/>
    <col min="8192" max="8192" width="13.7109375" style="305" customWidth="1"/>
    <col min="8193" max="8193" width="16.28515625" style="305" customWidth="1"/>
    <col min="8194" max="8194" width="7.85546875" style="305"/>
    <col min="8195" max="8195" width="8.140625" style="305" bestFit="1" customWidth="1"/>
    <col min="8196" max="8441" width="7.85546875" style="305"/>
    <col min="8442" max="8442" width="37.140625" style="305" customWidth="1"/>
    <col min="8443" max="8443" width="24.140625" style="305" customWidth="1"/>
    <col min="8444" max="8444" width="15.28515625" style="305" customWidth="1"/>
    <col min="8445" max="8445" width="18.7109375" style="305" customWidth="1"/>
    <col min="8446" max="8446" width="13.7109375" style="305" customWidth="1"/>
    <col min="8447" max="8447" width="13.42578125" style="305" customWidth="1"/>
    <col min="8448" max="8448" width="13.7109375" style="305" customWidth="1"/>
    <col min="8449" max="8449" width="16.28515625" style="305" customWidth="1"/>
    <col min="8450" max="8450" width="7.85546875" style="305"/>
    <col min="8451" max="8451" width="8.140625" style="305" bestFit="1" customWidth="1"/>
    <col min="8452" max="8697" width="7.85546875" style="305"/>
    <col min="8698" max="8698" width="37.140625" style="305" customWidth="1"/>
    <col min="8699" max="8699" width="24.140625" style="305" customWidth="1"/>
    <col min="8700" max="8700" width="15.28515625" style="305" customWidth="1"/>
    <col min="8701" max="8701" width="18.7109375" style="305" customWidth="1"/>
    <col min="8702" max="8702" width="13.7109375" style="305" customWidth="1"/>
    <col min="8703" max="8703" width="13.42578125" style="305" customWidth="1"/>
    <col min="8704" max="8704" width="13.7109375" style="305" customWidth="1"/>
    <col min="8705" max="8705" width="16.28515625" style="305" customWidth="1"/>
    <col min="8706" max="8706" width="7.85546875" style="305"/>
    <col min="8707" max="8707" width="8.140625" style="305" bestFit="1" customWidth="1"/>
    <col min="8708" max="8953" width="7.85546875" style="305"/>
    <col min="8954" max="8954" width="37.140625" style="305" customWidth="1"/>
    <col min="8955" max="8955" width="24.140625" style="305" customWidth="1"/>
    <col min="8956" max="8956" width="15.28515625" style="305" customWidth="1"/>
    <col min="8957" max="8957" width="18.7109375" style="305" customWidth="1"/>
    <col min="8958" max="8958" width="13.7109375" style="305" customWidth="1"/>
    <col min="8959" max="8959" width="13.42578125" style="305" customWidth="1"/>
    <col min="8960" max="8960" width="13.7109375" style="305" customWidth="1"/>
    <col min="8961" max="8961" width="16.28515625" style="305" customWidth="1"/>
    <col min="8962" max="8962" width="7.85546875" style="305"/>
    <col min="8963" max="8963" width="8.140625" style="305" bestFit="1" customWidth="1"/>
    <col min="8964" max="9209" width="7.85546875" style="305"/>
    <col min="9210" max="9210" width="37.140625" style="305" customWidth="1"/>
    <col min="9211" max="9211" width="24.140625" style="305" customWidth="1"/>
    <col min="9212" max="9212" width="15.28515625" style="305" customWidth="1"/>
    <col min="9213" max="9213" width="18.7109375" style="305" customWidth="1"/>
    <col min="9214" max="9214" width="13.7109375" style="305" customWidth="1"/>
    <col min="9215" max="9215" width="13.42578125" style="305" customWidth="1"/>
    <col min="9216" max="9216" width="13.7109375" style="305" customWidth="1"/>
    <col min="9217" max="9217" width="16.28515625" style="305" customWidth="1"/>
    <col min="9218" max="9218" width="7.85546875" style="305"/>
    <col min="9219" max="9219" width="8.140625" style="305" bestFit="1" customWidth="1"/>
    <col min="9220" max="9465" width="7.85546875" style="305"/>
    <col min="9466" max="9466" width="37.140625" style="305" customWidth="1"/>
    <col min="9467" max="9467" width="24.140625" style="305" customWidth="1"/>
    <col min="9468" max="9468" width="15.28515625" style="305" customWidth="1"/>
    <col min="9469" max="9469" width="18.7109375" style="305" customWidth="1"/>
    <col min="9470" max="9470" width="13.7109375" style="305" customWidth="1"/>
    <col min="9471" max="9471" width="13.42578125" style="305" customWidth="1"/>
    <col min="9472" max="9472" width="13.7109375" style="305" customWidth="1"/>
    <col min="9473" max="9473" width="16.28515625" style="305" customWidth="1"/>
    <col min="9474" max="9474" width="7.85546875" style="305"/>
    <col min="9475" max="9475" width="8.140625" style="305" bestFit="1" customWidth="1"/>
    <col min="9476" max="9721" width="7.85546875" style="305"/>
    <col min="9722" max="9722" width="37.140625" style="305" customWidth="1"/>
    <col min="9723" max="9723" width="24.140625" style="305" customWidth="1"/>
    <col min="9724" max="9724" width="15.28515625" style="305" customWidth="1"/>
    <col min="9725" max="9725" width="18.7109375" style="305" customWidth="1"/>
    <col min="9726" max="9726" width="13.7109375" style="305" customWidth="1"/>
    <col min="9727" max="9727" width="13.42578125" style="305" customWidth="1"/>
    <col min="9728" max="9728" width="13.7109375" style="305" customWidth="1"/>
    <col min="9729" max="9729" width="16.28515625" style="305" customWidth="1"/>
    <col min="9730" max="9730" width="7.85546875" style="305"/>
    <col min="9731" max="9731" width="8.140625" style="305" bestFit="1" customWidth="1"/>
    <col min="9732" max="9977" width="7.85546875" style="305"/>
    <col min="9978" max="9978" width="37.140625" style="305" customWidth="1"/>
    <col min="9979" max="9979" width="24.140625" style="305" customWidth="1"/>
    <col min="9980" max="9980" width="15.28515625" style="305" customWidth="1"/>
    <col min="9981" max="9981" width="18.7109375" style="305" customWidth="1"/>
    <col min="9982" max="9982" width="13.7109375" style="305" customWidth="1"/>
    <col min="9983" max="9983" width="13.42578125" style="305" customWidth="1"/>
    <col min="9984" max="9984" width="13.7109375" style="305" customWidth="1"/>
    <col min="9985" max="9985" width="16.28515625" style="305" customWidth="1"/>
    <col min="9986" max="9986" width="7.85546875" style="305"/>
    <col min="9987" max="9987" width="8.140625" style="305" bestFit="1" customWidth="1"/>
    <col min="9988" max="10233" width="7.85546875" style="305"/>
    <col min="10234" max="10234" width="37.140625" style="305" customWidth="1"/>
    <col min="10235" max="10235" width="24.140625" style="305" customWidth="1"/>
    <col min="10236" max="10236" width="15.28515625" style="305" customWidth="1"/>
    <col min="10237" max="10237" width="18.7109375" style="305" customWidth="1"/>
    <col min="10238" max="10238" width="13.7109375" style="305" customWidth="1"/>
    <col min="10239" max="10239" width="13.42578125" style="305" customWidth="1"/>
    <col min="10240" max="10240" width="13.7109375" style="305" customWidth="1"/>
    <col min="10241" max="10241" width="16.28515625" style="305" customWidth="1"/>
    <col min="10242" max="10242" width="7.85546875" style="305"/>
    <col min="10243" max="10243" width="8.140625" style="305" bestFit="1" customWidth="1"/>
    <col min="10244" max="10489" width="7.85546875" style="305"/>
    <col min="10490" max="10490" width="37.140625" style="305" customWidth="1"/>
    <col min="10491" max="10491" width="24.140625" style="305" customWidth="1"/>
    <col min="10492" max="10492" width="15.28515625" style="305" customWidth="1"/>
    <col min="10493" max="10493" width="18.7109375" style="305" customWidth="1"/>
    <col min="10494" max="10494" width="13.7109375" style="305" customWidth="1"/>
    <col min="10495" max="10495" width="13.42578125" style="305" customWidth="1"/>
    <col min="10496" max="10496" width="13.7109375" style="305" customWidth="1"/>
    <col min="10497" max="10497" width="16.28515625" style="305" customWidth="1"/>
    <col min="10498" max="10498" width="7.85546875" style="305"/>
    <col min="10499" max="10499" width="8.140625" style="305" bestFit="1" customWidth="1"/>
    <col min="10500" max="10745" width="7.85546875" style="305"/>
    <col min="10746" max="10746" width="37.140625" style="305" customWidth="1"/>
    <col min="10747" max="10747" width="24.140625" style="305" customWidth="1"/>
    <col min="10748" max="10748" width="15.28515625" style="305" customWidth="1"/>
    <col min="10749" max="10749" width="18.7109375" style="305" customWidth="1"/>
    <col min="10750" max="10750" width="13.7109375" style="305" customWidth="1"/>
    <col min="10751" max="10751" width="13.42578125" style="305" customWidth="1"/>
    <col min="10752" max="10752" width="13.7109375" style="305" customWidth="1"/>
    <col min="10753" max="10753" width="16.28515625" style="305" customWidth="1"/>
    <col min="10754" max="10754" width="7.85546875" style="305"/>
    <col min="10755" max="10755" width="8.140625" style="305" bestFit="1" customWidth="1"/>
    <col min="10756" max="11001" width="7.85546875" style="305"/>
    <col min="11002" max="11002" width="37.140625" style="305" customWidth="1"/>
    <col min="11003" max="11003" width="24.140625" style="305" customWidth="1"/>
    <col min="11004" max="11004" width="15.28515625" style="305" customWidth="1"/>
    <col min="11005" max="11005" width="18.7109375" style="305" customWidth="1"/>
    <col min="11006" max="11006" width="13.7109375" style="305" customWidth="1"/>
    <col min="11007" max="11007" width="13.42578125" style="305" customWidth="1"/>
    <col min="11008" max="11008" width="13.7109375" style="305" customWidth="1"/>
    <col min="11009" max="11009" width="16.28515625" style="305" customWidth="1"/>
    <col min="11010" max="11010" width="7.85546875" style="305"/>
    <col min="11011" max="11011" width="8.140625" style="305" bestFit="1" customWidth="1"/>
    <col min="11012" max="11257" width="7.85546875" style="305"/>
    <col min="11258" max="11258" width="37.140625" style="305" customWidth="1"/>
    <col min="11259" max="11259" width="24.140625" style="305" customWidth="1"/>
    <col min="11260" max="11260" width="15.28515625" style="305" customWidth="1"/>
    <col min="11261" max="11261" width="18.7109375" style="305" customWidth="1"/>
    <col min="11262" max="11262" width="13.7109375" style="305" customWidth="1"/>
    <col min="11263" max="11263" width="13.42578125" style="305" customWidth="1"/>
    <col min="11264" max="11264" width="13.7109375" style="305" customWidth="1"/>
    <col min="11265" max="11265" width="16.28515625" style="305" customWidth="1"/>
    <col min="11266" max="11266" width="7.85546875" style="305"/>
    <col min="11267" max="11267" width="8.140625" style="305" bestFit="1" customWidth="1"/>
    <col min="11268" max="11513" width="7.85546875" style="305"/>
    <col min="11514" max="11514" width="37.140625" style="305" customWidth="1"/>
    <col min="11515" max="11515" width="24.140625" style="305" customWidth="1"/>
    <col min="11516" max="11516" width="15.28515625" style="305" customWidth="1"/>
    <col min="11517" max="11517" width="18.7109375" style="305" customWidth="1"/>
    <col min="11518" max="11518" width="13.7109375" style="305" customWidth="1"/>
    <col min="11519" max="11519" width="13.42578125" style="305" customWidth="1"/>
    <col min="11520" max="11520" width="13.7109375" style="305" customWidth="1"/>
    <col min="11521" max="11521" width="16.28515625" style="305" customWidth="1"/>
    <col min="11522" max="11522" width="7.85546875" style="305"/>
    <col min="11523" max="11523" width="8.140625" style="305" bestFit="1" customWidth="1"/>
    <col min="11524" max="11769" width="7.85546875" style="305"/>
    <col min="11770" max="11770" width="37.140625" style="305" customWidth="1"/>
    <col min="11771" max="11771" width="24.140625" style="305" customWidth="1"/>
    <col min="11772" max="11772" width="15.28515625" style="305" customWidth="1"/>
    <col min="11773" max="11773" width="18.7109375" style="305" customWidth="1"/>
    <col min="11774" max="11774" width="13.7109375" style="305" customWidth="1"/>
    <col min="11775" max="11775" width="13.42578125" style="305" customWidth="1"/>
    <col min="11776" max="11776" width="13.7109375" style="305" customWidth="1"/>
    <col min="11777" max="11777" width="16.28515625" style="305" customWidth="1"/>
    <col min="11778" max="11778" width="7.85546875" style="305"/>
    <col min="11779" max="11779" width="8.140625" style="305" bestFit="1" customWidth="1"/>
    <col min="11780" max="12025" width="7.85546875" style="305"/>
    <col min="12026" max="12026" width="37.140625" style="305" customWidth="1"/>
    <col min="12027" max="12027" width="24.140625" style="305" customWidth="1"/>
    <col min="12028" max="12028" width="15.28515625" style="305" customWidth="1"/>
    <col min="12029" max="12029" width="18.7109375" style="305" customWidth="1"/>
    <col min="12030" max="12030" width="13.7109375" style="305" customWidth="1"/>
    <col min="12031" max="12031" width="13.42578125" style="305" customWidth="1"/>
    <col min="12032" max="12032" width="13.7109375" style="305" customWidth="1"/>
    <col min="12033" max="12033" width="16.28515625" style="305" customWidth="1"/>
    <col min="12034" max="12034" width="7.85546875" style="305"/>
    <col min="12035" max="12035" width="8.140625" style="305" bestFit="1" customWidth="1"/>
    <col min="12036" max="12281" width="7.85546875" style="305"/>
    <col min="12282" max="12282" width="37.140625" style="305" customWidth="1"/>
    <col min="12283" max="12283" width="24.140625" style="305" customWidth="1"/>
    <col min="12284" max="12284" width="15.28515625" style="305" customWidth="1"/>
    <col min="12285" max="12285" width="18.7109375" style="305" customWidth="1"/>
    <col min="12286" max="12286" width="13.7109375" style="305" customWidth="1"/>
    <col min="12287" max="12287" width="13.42578125" style="305" customWidth="1"/>
    <col min="12288" max="12288" width="13.7109375" style="305" customWidth="1"/>
    <col min="12289" max="12289" width="16.28515625" style="305" customWidth="1"/>
    <col min="12290" max="12290" width="7.85546875" style="305"/>
    <col min="12291" max="12291" width="8.140625" style="305" bestFit="1" customWidth="1"/>
    <col min="12292" max="12537" width="7.85546875" style="305"/>
    <col min="12538" max="12538" width="37.140625" style="305" customWidth="1"/>
    <col min="12539" max="12539" width="24.140625" style="305" customWidth="1"/>
    <col min="12540" max="12540" width="15.28515625" style="305" customWidth="1"/>
    <col min="12541" max="12541" width="18.7109375" style="305" customWidth="1"/>
    <col min="12542" max="12542" width="13.7109375" style="305" customWidth="1"/>
    <col min="12543" max="12543" width="13.42578125" style="305" customWidth="1"/>
    <col min="12544" max="12544" width="13.7109375" style="305" customWidth="1"/>
    <col min="12545" max="12545" width="16.28515625" style="305" customWidth="1"/>
    <col min="12546" max="12546" width="7.85546875" style="305"/>
    <col min="12547" max="12547" width="8.140625" style="305" bestFit="1" customWidth="1"/>
    <col min="12548" max="12793" width="7.85546875" style="305"/>
    <col min="12794" max="12794" width="37.140625" style="305" customWidth="1"/>
    <col min="12795" max="12795" width="24.140625" style="305" customWidth="1"/>
    <col min="12796" max="12796" width="15.28515625" style="305" customWidth="1"/>
    <col min="12797" max="12797" width="18.7109375" style="305" customWidth="1"/>
    <col min="12798" max="12798" width="13.7109375" style="305" customWidth="1"/>
    <col min="12799" max="12799" width="13.42578125" style="305" customWidth="1"/>
    <col min="12800" max="12800" width="13.7109375" style="305" customWidth="1"/>
    <col min="12801" max="12801" width="16.28515625" style="305" customWidth="1"/>
    <col min="12802" max="12802" width="7.85546875" style="305"/>
    <col min="12803" max="12803" width="8.140625" style="305" bestFit="1" customWidth="1"/>
    <col min="12804" max="13049" width="7.85546875" style="305"/>
    <col min="13050" max="13050" width="37.140625" style="305" customWidth="1"/>
    <col min="13051" max="13051" width="24.140625" style="305" customWidth="1"/>
    <col min="13052" max="13052" width="15.28515625" style="305" customWidth="1"/>
    <col min="13053" max="13053" width="18.7109375" style="305" customWidth="1"/>
    <col min="13054" max="13054" width="13.7109375" style="305" customWidth="1"/>
    <col min="13055" max="13055" width="13.42578125" style="305" customWidth="1"/>
    <col min="13056" max="13056" width="13.7109375" style="305" customWidth="1"/>
    <col min="13057" max="13057" width="16.28515625" style="305" customWidth="1"/>
    <col min="13058" max="13058" width="7.85546875" style="305"/>
    <col min="13059" max="13059" width="8.140625" style="305" bestFit="1" customWidth="1"/>
    <col min="13060" max="13305" width="7.85546875" style="305"/>
    <col min="13306" max="13306" width="37.140625" style="305" customWidth="1"/>
    <col min="13307" max="13307" width="24.140625" style="305" customWidth="1"/>
    <col min="13308" max="13308" width="15.28515625" style="305" customWidth="1"/>
    <col min="13309" max="13309" width="18.7109375" style="305" customWidth="1"/>
    <col min="13310" max="13310" width="13.7109375" style="305" customWidth="1"/>
    <col min="13311" max="13311" width="13.42578125" style="305" customWidth="1"/>
    <col min="13312" max="13312" width="13.7109375" style="305" customWidth="1"/>
    <col min="13313" max="13313" width="16.28515625" style="305" customWidth="1"/>
    <col min="13314" max="13314" width="7.85546875" style="305"/>
    <col min="13315" max="13315" width="8.140625" style="305" bestFit="1" customWidth="1"/>
    <col min="13316" max="13561" width="7.85546875" style="305"/>
    <col min="13562" max="13562" width="37.140625" style="305" customWidth="1"/>
    <col min="13563" max="13563" width="24.140625" style="305" customWidth="1"/>
    <col min="13564" max="13564" width="15.28515625" style="305" customWidth="1"/>
    <col min="13565" max="13565" width="18.7109375" style="305" customWidth="1"/>
    <col min="13566" max="13566" width="13.7109375" style="305" customWidth="1"/>
    <col min="13567" max="13567" width="13.42578125" style="305" customWidth="1"/>
    <col min="13568" max="13568" width="13.7109375" style="305" customWidth="1"/>
    <col min="13569" max="13569" width="16.28515625" style="305" customWidth="1"/>
    <col min="13570" max="13570" width="7.85546875" style="305"/>
    <col min="13571" max="13571" width="8.140625" style="305" bestFit="1" customWidth="1"/>
    <col min="13572" max="13817" width="7.85546875" style="305"/>
    <col min="13818" max="13818" width="37.140625" style="305" customWidth="1"/>
    <col min="13819" max="13819" width="24.140625" style="305" customWidth="1"/>
    <col min="13820" max="13820" width="15.28515625" style="305" customWidth="1"/>
    <col min="13821" max="13821" width="18.7109375" style="305" customWidth="1"/>
    <col min="13822" max="13822" width="13.7109375" style="305" customWidth="1"/>
    <col min="13823" max="13823" width="13.42578125" style="305" customWidth="1"/>
    <col min="13824" max="13824" width="13.7109375" style="305" customWidth="1"/>
    <col min="13825" max="13825" width="16.28515625" style="305" customWidth="1"/>
    <col min="13826" max="13826" width="7.85546875" style="305"/>
    <col min="13827" max="13827" width="8.140625" style="305" bestFit="1" customWidth="1"/>
    <col min="13828" max="14073" width="7.85546875" style="305"/>
    <col min="14074" max="14074" width="37.140625" style="305" customWidth="1"/>
    <col min="14075" max="14075" width="24.140625" style="305" customWidth="1"/>
    <col min="14076" max="14076" width="15.28515625" style="305" customWidth="1"/>
    <col min="14077" max="14077" width="18.7109375" style="305" customWidth="1"/>
    <col min="14078" max="14078" width="13.7109375" style="305" customWidth="1"/>
    <col min="14079" max="14079" width="13.42578125" style="305" customWidth="1"/>
    <col min="14080" max="14080" width="13.7109375" style="305" customWidth="1"/>
    <col min="14081" max="14081" width="16.28515625" style="305" customWidth="1"/>
    <col min="14082" max="14082" width="7.85546875" style="305"/>
    <col min="14083" max="14083" width="8.140625" style="305" bestFit="1" customWidth="1"/>
    <col min="14084" max="14329" width="7.85546875" style="305"/>
    <col min="14330" max="14330" width="37.140625" style="305" customWidth="1"/>
    <col min="14331" max="14331" width="24.140625" style="305" customWidth="1"/>
    <col min="14332" max="14332" width="15.28515625" style="305" customWidth="1"/>
    <col min="14333" max="14333" width="18.7109375" style="305" customWidth="1"/>
    <col min="14334" max="14334" width="13.7109375" style="305" customWidth="1"/>
    <col min="14335" max="14335" width="13.42578125" style="305" customWidth="1"/>
    <col min="14336" max="14336" width="13.7109375" style="305" customWidth="1"/>
    <col min="14337" max="14337" width="16.28515625" style="305" customWidth="1"/>
    <col min="14338" max="14338" width="7.85546875" style="305"/>
    <col min="14339" max="14339" width="8.140625" style="305" bestFit="1" customWidth="1"/>
    <col min="14340" max="14585" width="7.85546875" style="305"/>
    <col min="14586" max="14586" width="37.140625" style="305" customWidth="1"/>
    <col min="14587" max="14587" width="24.140625" style="305" customWidth="1"/>
    <col min="14588" max="14588" width="15.28515625" style="305" customWidth="1"/>
    <col min="14589" max="14589" width="18.7109375" style="305" customWidth="1"/>
    <col min="14590" max="14590" width="13.7109375" style="305" customWidth="1"/>
    <col min="14591" max="14591" width="13.42578125" style="305" customWidth="1"/>
    <col min="14592" max="14592" width="13.7109375" style="305" customWidth="1"/>
    <col min="14593" max="14593" width="16.28515625" style="305" customWidth="1"/>
    <col min="14594" max="14594" width="7.85546875" style="305"/>
    <col min="14595" max="14595" width="8.140625" style="305" bestFit="1" customWidth="1"/>
    <col min="14596" max="14841" width="7.85546875" style="305"/>
    <col min="14842" max="14842" width="37.140625" style="305" customWidth="1"/>
    <col min="14843" max="14843" width="24.140625" style="305" customWidth="1"/>
    <col min="14844" max="14844" width="15.28515625" style="305" customWidth="1"/>
    <col min="14845" max="14845" width="18.7109375" style="305" customWidth="1"/>
    <col min="14846" max="14846" width="13.7109375" style="305" customWidth="1"/>
    <col min="14847" max="14847" width="13.42578125" style="305" customWidth="1"/>
    <col min="14848" max="14848" width="13.7109375" style="305" customWidth="1"/>
    <col min="14849" max="14849" width="16.28515625" style="305" customWidth="1"/>
    <col min="14850" max="14850" width="7.85546875" style="305"/>
    <col min="14851" max="14851" width="8.140625" style="305" bestFit="1" customWidth="1"/>
    <col min="14852" max="15097" width="7.85546875" style="305"/>
    <col min="15098" max="15098" width="37.140625" style="305" customWidth="1"/>
    <col min="15099" max="15099" width="24.140625" style="305" customWidth="1"/>
    <col min="15100" max="15100" width="15.28515625" style="305" customWidth="1"/>
    <col min="15101" max="15101" width="18.7109375" style="305" customWidth="1"/>
    <col min="15102" max="15102" width="13.7109375" style="305" customWidth="1"/>
    <col min="15103" max="15103" width="13.42578125" style="305" customWidth="1"/>
    <col min="15104" max="15104" width="13.7109375" style="305" customWidth="1"/>
    <col min="15105" max="15105" width="16.28515625" style="305" customWidth="1"/>
    <col min="15106" max="15106" width="7.85546875" style="305"/>
    <col min="15107" max="15107" width="8.140625" style="305" bestFit="1" customWidth="1"/>
    <col min="15108" max="15353" width="7.85546875" style="305"/>
    <col min="15354" max="15354" width="37.140625" style="305" customWidth="1"/>
    <col min="15355" max="15355" width="24.140625" style="305" customWidth="1"/>
    <col min="15356" max="15356" width="15.28515625" style="305" customWidth="1"/>
    <col min="15357" max="15357" width="18.7109375" style="305" customWidth="1"/>
    <col min="15358" max="15358" width="13.7109375" style="305" customWidth="1"/>
    <col min="15359" max="15359" width="13.42578125" style="305" customWidth="1"/>
    <col min="15360" max="15360" width="13.7109375" style="305" customWidth="1"/>
    <col min="15361" max="15361" width="16.28515625" style="305" customWidth="1"/>
    <col min="15362" max="15362" width="7.85546875" style="305"/>
    <col min="15363" max="15363" width="8.140625" style="305" bestFit="1" customWidth="1"/>
    <col min="15364" max="15609" width="7.85546875" style="305"/>
    <col min="15610" max="15610" width="37.140625" style="305" customWidth="1"/>
    <col min="15611" max="15611" width="24.140625" style="305" customWidth="1"/>
    <col min="15612" max="15612" width="15.28515625" style="305" customWidth="1"/>
    <col min="15613" max="15613" width="18.7109375" style="305" customWidth="1"/>
    <col min="15614" max="15614" width="13.7109375" style="305" customWidth="1"/>
    <col min="15615" max="15615" width="13.42578125" style="305" customWidth="1"/>
    <col min="15616" max="15616" width="13.7109375" style="305" customWidth="1"/>
    <col min="15617" max="15617" width="16.28515625" style="305" customWidth="1"/>
    <col min="15618" max="15618" width="7.85546875" style="305"/>
    <col min="15619" max="15619" width="8.140625" style="305" bestFit="1" customWidth="1"/>
    <col min="15620" max="15865" width="7.85546875" style="305"/>
    <col min="15866" max="15866" width="37.140625" style="305" customWidth="1"/>
    <col min="15867" max="15867" width="24.140625" style="305" customWidth="1"/>
    <col min="15868" max="15868" width="15.28515625" style="305" customWidth="1"/>
    <col min="15869" max="15869" width="18.7109375" style="305" customWidth="1"/>
    <col min="15870" max="15870" width="13.7109375" style="305" customWidth="1"/>
    <col min="15871" max="15871" width="13.42578125" style="305" customWidth="1"/>
    <col min="15872" max="15872" width="13.7109375" style="305" customWidth="1"/>
    <col min="15873" max="15873" width="16.28515625" style="305" customWidth="1"/>
    <col min="15874" max="15874" width="7.85546875" style="305"/>
    <col min="15875" max="15875" width="8.140625" style="305" bestFit="1" customWidth="1"/>
    <col min="15876" max="16121" width="7.85546875" style="305"/>
    <col min="16122" max="16122" width="37.140625" style="305" customWidth="1"/>
    <col min="16123" max="16123" width="24.140625" style="305" customWidth="1"/>
    <col min="16124" max="16124" width="15.28515625" style="305" customWidth="1"/>
    <col min="16125" max="16125" width="18.7109375" style="305" customWidth="1"/>
    <col min="16126" max="16126" width="13.7109375" style="305" customWidth="1"/>
    <col min="16127" max="16127" width="13.42578125" style="305" customWidth="1"/>
    <col min="16128" max="16128" width="13.7109375" style="305" customWidth="1"/>
    <col min="16129" max="16129" width="16.28515625" style="305" customWidth="1"/>
    <col min="16130" max="16130" width="7.85546875" style="305"/>
    <col min="16131" max="16131" width="8.140625" style="305" bestFit="1" customWidth="1"/>
    <col min="16132" max="16384" width="7.85546875" style="305"/>
  </cols>
  <sheetData>
    <row r="1" spans="1:15" ht="15">
      <c r="A1" s="257" t="s">
        <v>174</v>
      </c>
      <c r="B1" s="257"/>
      <c r="C1" s="257"/>
      <c r="D1" s="303"/>
      <c r="E1" s="303"/>
      <c r="F1" s="303"/>
      <c r="G1" s="303"/>
      <c r="H1" s="303"/>
      <c r="I1" s="304"/>
    </row>
    <row r="2" spans="1:15">
      <c r="A2" s="304"/>
      <c r="B2" s="304"/>
      <c r="C2" s="304"/>
      <c r="D2" s="304"/>
      <c r="E2" s="304"/>
      <c r="F2" s="304"/>
      <c r="G2" s="304"/>
      <c r="H2" s="304"/>
      <c r="I2" s="304"/>
    </row>
    <row r="3" spans="1:15" s="310" customFormat="1" ht="41.45">
      <c r="A3" s="306" t="s">
        <v>175</v>
      </c>
      <c r="B3" s="307" t="s">
        <v>176</v>
      </c>
      <c r="C3" s="308" t="s">
        <v>177</v>
      </c>
      <c r="D3" s="308" t="s">
        <v>178</v>
      </c>
      <c r="E3" s="308" t="s">
        <v>179</v>
      </c>
      <c r="F3" s="308" t="s">
        <v>180</v>
      </c>
      <c r="G3" s="308" t="s">
        <v>181</v>
      </c>
      <c r="H3" s="308" t="s">
        <v>182</v>
      </c>
      <c r="I3" s="309"/>
    </row>
    <row r="4" spans="1:15">
      <c r="C4" s="311"/>
      <c r="D4" s="312"/>
      <c r="E4" s="312"/>
      <c r="F4" s="312"/>
      <c r="G4" s="312"/>
      <c r="H4" s="313"/>
      <c r="I4" s="314"/>
      <c r="M4" s="315"/>
    </row>
    <row r="5" spans="1:15">
      <c r="A5" s="305" t="s">
        <v>183</v>
      </c>
      <c r="B5" s="316">
        <v>13340</v>
      </c>
      <c r="C5" s="315">
        <v>8546</v>
      </c>
      <c r="D5" s="317">
        <v>39</v>
      </c>
      <c r="E5" s="315">
        <v>19191</v>
      </c>
      <c r="F5" s="318">
        <v>25.4</v>
      </c>
      <c r="G5" s="315">
        <v>2416</v>
      </c>
      <c r="H5" s="318">
        <v>8.1999999999999993</v>
      </c>
      <c r="M5" s="319"/>
    </row>
    <row r="6" spans="1:15">
      <c r="A6" s="304" t="s">
        <v>184</v>
      </c>
      <c r="B6" s="320">
        <v>5518</v>
      </c>
      <c r="C6" s="321">
        <v>3277</v>
      </c>
      <c r="D6" s="322">
        <v>20.9</v>
      </c>
      <c r="E6" s="321">
        <v>6978</v>
      </c>
      <c r="F6" s="323">
        <v>12.5</v>
      </c>
      <c r="G6" s="321">
        <v>1439</v>
      </c>
      <c r="H6" s="323">
        <v>6.4</v>
      </c>
      <c r="M6" s="315"/>
    </row>
    <row r="7" spans="1:15">
      <c r="A7" s="305" t="s">
        <v>185</v>
      </c>
      <c r="B7" s="324">
        <v>4048</v>
      </c>
      <c r="C7" s="325">
        <v>2875</v>
      </c>
      <c r="D7" s="322">
        <v>30.9</v>
      </c>
      <c r="E7" s="325">
        <v>5775</v>
      </c>
      <c r="F7" s="323">
        <v>19.399999999999999</v>
      </c>
      <c r="G7" s="325">
        <v>1242</v>
      </c>
      <c r="H7" s="323">
        <v>4.8</v>
      </c>
      <c r="M7" s="315"/>
      <c r="O7" s="315"/>
    </row>
    <row r="8" spans="1:15">
      <c r="A8" s="326" t="s">
        <v>186</v>
      </c>
      <c r="B8" s="324">
        <v>2374</v>
      </c>
      <c r="C8" s="325">
        <v>1623</v>
      </c>
      <c r="D8" s="322">
        <v>20</v>
      </c>
      <c r="E8" s="325">
        <v>3666</v>
      </c>
      <c r="F8" s="323">
        <v>13</v>
      </c>
      <c r="G8" s="325">
        <v>213</v>
      </c>
      <c r="H8" s="323">
        <v>0.5</v>
      </c>
      <c r="M8" s="315"/>
      <c r="O8" s="319"/>
    </row>
    <row r="9" spans="1:15">
      <c r="A9" s="303" t="s">
        <v>187</v>
      </c>
      <c r="B9" s="324">
        <v>1952</v>
      </c>
      <c r="C9" s="325">
        <v>1341</v>
      </c>
      <c r="D9" s="322">
        <v>28.2</v>
      </c>
      <c r="E9" s="325">
        <v>2608</v>
      </c>
      <c r="F9" s="323">
        <v>17.8</v>
      </c>
      <c r="G9" s="325">
        <v>156</v>
      </c>
      <c r="H9" s="323">
        <v>18.600000000000001</v>
      </c>
      <c r="M9" s="315"/>
      <c r="O9" s="315"/>
    </row>
    <row r="10" spans="1:15">
      <c r="A10" s="326" t="s">
        <v>114</v>
      </c>
      <c r="B10" s="324">
        <v>1652</v>
      </c>
      <c r="C10" s="325">
        <v>1109</v>
      </c>
      <c r="D10" s="322">
        <v>17.2</v>
      </c>
      <c r="E10" s="325">
        <v>2251</v>
      </c>
      <c r="F10" s="323">
        <v>8.6</v>
      </c>
      <c r="G10" s="325">
        <v>451</v>
      </c>
      <c r="H10" s="323">
        <v>1.8</v>
      </c>
      <c r="M10" s="315"/>
      <c r="O10" s="315"/>
    </row>
    <row r="11" spans="1:15">
      <c r="A11" s="305" t="s">
        <v>188</v>
      </c>
      <c r="B11" s="324">
        <v>639</v>
      </c>
      <c r="C11" s="325">
        <v>504</v>
      </c>
      <c r="D11" s="327">
        <v>19.600000000000001</v>
      </c>
      <c r="E11" s="325">
        <v>825</v>
      </c>
      <c r="F11" s="323">
        <v>13.9</v>
      </c>
      <c r="G11" s="328">
        <v>0</v>
      </c>
      <c r="H11" s="329">
        <v>0</v>
      </c>
      <c r="M11" s="315"/>
      <c r="O11" s="315"/>
    </row>
    <row r="12" spans="1:15">
      <c r="A12" s="326" t="s">
        <v>189</v>
      </c>
      <c r="B12" s="324">
        <v>992</v>
      </c>
      <c r="C12" s="325">
        <v>769</v>
      </c>
      <c r="D12" s="322">
        <v>12</v>
      </c>
      <c r="E12" s="325">
        <v>1491</v>
      </c>
      <c r="F12" s="323">
        <v>6.2</v>
      </c>
      <c r="G12" s="325">
        <v>431</v>
      </c>
      <c r="H12" s="323">
        <v>13.7</v>
      </c>
      <c r="M12" s="315"/>
      <c r="O12" s="315"/>
    </row>
    <row r="13" spans="1:15">
      <c r="A13" s="326" t="s">
        <v>190</v>
      </c>
      <c r="B13" s="324">
        <v>467</v>
      </c>
      <c r="C13" s="325">
        <v>377</v>
      </c>
      <c r="D13" s="322">
        <v>9.8000000000000007</v>
      </c>
      <c r="E13" s="325">
        <v>695</v>
      </c>
      <c r="F13" s="323">
        <v>4.2</v>
      </c>
      <c r="G13" s="325">
        <v>281</v>
      </c>
      <c r="H13" s="323">
        <v>9.6</v>
      </c>
      <c r="I13" s="330"/>
      <c r="M13" s="315"/>
      <c r="O13" s="331"/>
    </row>
    <row r="14" spans="1:15">
      <c r="A14" s="326" t="s">
        <v>191</v>
      </c>
      <c r="B14" s="324">
        <v>1506</v>
      </c>
      <c r="C14" s="325">
        <v>550</v>
      </c>
      <c r="D14" s="322">
        <v>43.1</v>
      </c>
      <c r="E14" s="325">
        <v>1264</v>
      </c>
      <c r="F14" s="323">
        <v>23.6</v>
      </c>
      <c r="G14" s="325">
        <v>15</v>
      </c>
      <c r="H14" s="328">
        <v>0</v>
      </c>
      <c r="I14" s="330"/>
      <c r="M14" s="315"/>
      <c r="O14" s="315"/>
    </row>
    <row r="15" spans="1:15">
      <c r="A15" s="305" t="s">
        <v>192</v>
      </c>
      <c r="B15" s="324">
        <v>429</v>
      </c>
      <c r="C15" s="325">
        <v>227</v>
      </c>
      <c r="D15" s="322">
        <v>18.3</v>
      </c>
      <c r="E15" s="325">
        <v>606</v>
      </c>
      <c r="F15" s="323">
        <v>10.9</v>
      </c>
      <c r="G15" s="325">
        <v>131</v>
      </c>
      <c r="H15" s="323">
        <v>20.6</v>
      </c>
      <c r="M15" s="315"/>
      <c r="O15" s="315"/>
    </row>
    <row r="16" spans="1:15">
      <c r="A16" s="332" t="s">
        <v>193</v>
      </c>
      <c r="B16" s="324">
        <v>1399</v>
      </c>
      <c r="C16" s="325">
        <v>1214</v>
      </c>
      <c r="D16" s="333">
        <v>17.5</v>
      </c>
      <c r="E16" s="325">
        <v>2267</v>
      </c>
      <c r="F16" s="323">
        <v>10.1</v>
      </c>
      <c r="G16" s="325">
        <v>1120</v>
      </c>
      <c r="H16" s="323">
        <v>20.399999999999999</v>
      </c>
      <c r="M16" s="315"/>
      <c r="O16" s="315"/>
    </row>
    <row r="17" spans="1:20">
      <c r="A17" s="332" t="s">
        <v>194</v>
      </c>
      <c r="B17" s="324">
        <v>1282</v>
      </c>
      <c r="C17" s="325">
        <v>953</v>
      </c>
      <c r="D17" s="333">
        <v>11.9</v>
      </c>
      <c r="E17" s="325">
        <v>1573</v>
      </c>
      <c r="F17" s="323">
        <v>4.9000000000000004</v>
      </c>
      <c r="G17" s="325">
        <v>1005</v>
      </c>
      <c r="H17" s="323">
        <v>13.4</v>
      </c>
      <c r="M17" s="315"/>
      <c r="O17" s="315"/>
    </row>
    <row r="18" spans="1:20">
      <c r="A18" s="332" t="s">
        <v>195</v>
      </c>
      <c r="B18" s="324">
        <v>694</v>
      </c>
      <c r="C18" s="325">
        <v>374</v>
      </c>
      <c r="D18" s="333">
        <v>21.9</v>
      </c>
      <c r="E18" s="325">
        <v>1181</v>
      </c>
      <c r="F18" s="323">
        <v>9.6</v>
      </c>
      <c r="G18" s="325">
        <v>225</v>
      </c>
      <c r="H18" s="323">
        <v>3.1</v>
      </c>
      <c r="M18" s="315"/>
      <c r="O18" s="315"/>
    </row>
    <row r="19" spans="1:20">
      <c r="A19" s="332" t="s">
        <v>196</v>
      </c>
      <c r="B19" s="324">
        <v>347</v>
      </c>
      <c r="C19" s="325">
        <v>261</v>
      </c>
      <c r="D19" s="333">
        <v>4.5999999999999996</v>
      </c>
      <c r="E19" s="325">
        <v>438</v>
      </c>
      <c r="F19" s="323">
        <v>4.5999999999999996</v>
      </c>
      <c r="G19" s="325">
        <v>183</v>
      </c>
      <c r="H19" s="323">
        <v>1.1000000000000001</v>
      </c>
      <c r="M19" s="315"/>
      <c r="O19" s="315"/>
    </row>
    <row r="20" spans="1:20">
      <c r="A20" s="305" t="s">
        <v>197</v>
      </c>
      <c r="B20" s="324">
        <v>2117</v>
      </c>
      <c r="C20" s="325">
        <v>1190</v>
      </c>
      <c r="D20" s="333">
        <v>16.100000000000001</v>
      </c>
      <c r="E20" s="325">
        <v>2618</v>
      </c>
      <c r="F20" s="323">
        <v>9.1999999999999993</v>
      </c>
      <c r="G20" s="325">
        <v>246</v>
      </c>
      <c r="H20" s="323">
        <v>11.4</v>
      </c>
      <c r="M20" s="315"/>
      <c r="O20" s="315"/>
    </row>
    <row r="21" spans="1:20">
      <c r="B21" s="324"/>
      <c r="C21" s="325"/>
      <c r="D21" s="333"/>
      <c r="E21" s="325"/>
      <c r="F21" s="323"/>
      <c r="G21" s="325"/>
      <c r="H21" s="323"/>
      <c r="M21" s="315"/>
      <c r="O21" s="315"/>
    </row>
    <row r="22" spans="1:20" s="338" customFormat="1">
      <c r="A22" s="334" t="s">
        <v>198</v>
      </c>
      <c r="B22" s="335">
        <f>SUM(B5:B20)</f>
        <v>38756</v>
      </c>
      <c r="C22" s="335">
        <f>SUM(C5:C20)</f>
        <v>25190</v>
      </c>
      <c r="D22" s="336">
        <v>27.4</v>
      </c>
      <c r="E22" s="337">
        <f>SUM(E5:E20)</f>
        <v>53427</v>
      </c>
      <c r="F22" s="336">
        <v>17.399999999999999</v>
      </c>
      <c r="G22" s="337">
        <f>SUM(G5:G20)</f>
        <v>9554</v>
      </c>
      <c r="H22" s="336">
        <v>9.4</v>
      </c>
      <c r="O22" s="315"/>
    </row>
    <row r="23" spans="1:20" s="338" customFormat="1">
      <c r="A23" s="339"/>
      <c r="B23" s="339"/>
      <c r="C23" s="340"/>
      <c r="D23" s="341"/>
      <c r="E23" s="340"/>
      <c r="F23" s="341"/>
      <c r="G23" s="340"/>
      <c r="H23" s="341"/>
      <c r="M23" s="315"/>
      <c r="O23" s="342"/>
    </row>
    <row r="24" spans="1:20">
      <c r="F24" s="343"/>
      <c r="M24" s="319"/>
    </row>
    <row r="25" spans="1:20" ht="15">
      <c r="A25" s="344" t="s">
        <v>199</v>
      </c>
      <c r="B25" s="429"/>
      <c r="C25" s="429"/>
      <c r="D25" s="429"/>
      <c r="E25" s="429"/>
      <c r="F25" s="429"/>
      <c r="G25" s="429"/>
      <c r="H25" s="429"/>
      <c r="I25" s="429"/>
      <c r="M25" s="315"/>
    </row>
    <row r="26" spans="1:20" ht="29.25" customHeight="1">
      <c r="A26" s="452" t="s">
        <v>200</v>
      </c>
      <c r="B26" s="452"/>
      <c r="C26" s="452"/>
      <c r="D26" s="452"/>
      <c r="E26" s="452"/>
      <c r="F26" s="452"/>
      <c r="G26" s="452"/>
      <c r="H26" s="452"/>
      <c r="I26" s="452"/>
      <c r="M26" s="315"/>
    </row>
    <row r="27" spans="1:20">
      <c r="M27" s="315"/>
    </row>
    <row r="28" spans="1:20" ht="27" customHeight="1">
      <c r="A28" s="453" t="s">
        <v>201</v>
      </c>
      <c r="B28" s="453"/>
      <c r="C28" s="454"/>
      <c r="D28" s="454"/>
      <c r="E28" s="454"/>
      <c r="F28" s="454"/>
      <c r="G28" s="454"/>
      <c r="H28" s="454"/>
      <c r="I28" s="454"/>
      <c r="L28" s="344"/>
      <c r="M28" s="429"/>
      <c r="N28" s="429"/>
      <c r="O28" s="429"/>
      <c r="P28" s="429"/>
      <c r="Q28" s="429"/>
      <c r="R28" s="429"/>
      <c r="S28" s="429"/>
      <c r="T28" s="429"/>
    </row>
    <row r="29" spans="1:20">
      <c r="L29" s="452"/>
      <c r="M29" s="452"/>
      <c r="N29" s="452"/>
      <c r="O29" s="452"/>
      <c r="P29" s="452"/>
      <c r="Q29" s="452"/>
      <c r="R29" s="452"/>
      <c r="S29" s="452"/>
      <c r="T29" s="452"/>
    </row>
    <row r="31" spans="1:20">
      <c r="B31" s="255"/>
      <c r="C31" s="255"/>
      <c r="D31" s="303"/>
      <c r="E31" s="303"/>
      <c r="F31" s="303"/>
      <c r="G31" s="303"/>
      <c r="H31" s="303"/>
      <c r="M31" s="315"/>
    </row>
    <row r="32" spans="1:20">
      <c r="A32" s="304"/>
      <c r="B32" s="304"/>
      <c r="C32" s="304"/>
      <c r="D32" s="304"/>
      <c r="E32" s="304"/>
      <c r="F32" s="304"/>
      <c r="G32" s="304"/>
      <c r="H32" s="304"/>
      <c r="M32" s="315"/>
    </row>
    <row r="33" spans="1:7" ht="15">
      <c r="A33" s="257" t="s">
        <v>202</v>
      </c>
    </row>
    <row r="35" spans="1:7" ht="41.45">
      <c r="A35" s="306" t="s">
        <v>175</v>
      </c>
      <c r="B35" s="345" t="s">
        <v>203</v>
      </c>
      <c r="C35" s="308" t="s">
        <v>204</v>
      </c>
      <c r="D35" s="345" t="s">
        <v>205</v>
      </c>
      <c r="E35" s="308" t="s">
        <v>206</v>
      </c>
      <c r="F35" s="308" t="s">
        <v>207</v>
      </c>
      <c r="G35" s="308" t="s">
        <v>208</v>
      </c>
    </row>
    <row r="36" spans="1:7">
      <c r="A36" s="344"/>
      <c r="B36" s="314"/>
      <c r="C36" s="346"/>
      <c r="D36" s="314"/>
      <c r="E36" s="346"/>
      <c r="F36" s="346"/>
      <c r="G36" s="346"/>
    </row>
    <row r="37" spans="1:7">
      <c r="A37" s="305" t="s">
        <v>183</v>
      </c>
      <c r="B37" s="305">
        <v>92</v>
      </c>
      <c r="C37" s="305">
        <v>1861</v>
      </c>
      <c r="D37" s="305">
        <v>203</v>
      </c>
      <c r="E37" s="305">
        <v>7942</v>
      </c>
      <c r="F37" s="311">
        <v>7537542</v>
      </c>
      <c r="G37" s="305">
        <v>1758</v>
      </c>
    </row>
    <row r="38" spans="1:7">
      <c r="A38" s="304" t="s">
        <v>184</v>
      </c>
      <c r="B38" s="305">
        <v>36</v>
      </c>
      <c r="C38" s="305">
        <v>368</v>
      </c>
      <c r="D38" s="305">
        <v>75</v>
      </c>
      <c r="E38" s="305">
        <v>193</v>
      </c>
      <c r="F38" s="305">
        <v>1152411</v>
      </c>
      <c r="G38" s="305">
        <v>408</v>
      </c>
    </row>
    <row r="39" spans="1:7">
      <c r="A39" s="305" t="s">
        <v>185</v>
      </c>
      <c r="B39" s="305">
        <v>46</v>
      </c>
      <c r="C39" s="305">
        <v>302</v>
      </c>
      <c r="D39" s="305">
        <v>23</v>
      </c>
      <c r="E39" s="305">
        <v>25</v>
      </c>
      <c r="F39" s="305">
        <v>476082</v>
      </c>
      <c r="G39" s="305">
        <v>556</v>
      </c>
    </row>
    <row r="40" spans="1:7">
      <c r="A40" s="326" t="s">
        <v>186</v>
      </c>
      <c r="B40" s="305">
        <v>12</v>
      </c>
      <c r="C40" s="305">
        <v>228</v>
      </c>
      <c r="D40" s="305">
        <v>22</v>
      </c>
      <c r="E40" s="305">
        <v>82</v>
      </c>
      <c r="F40" s="305">
        <v>571183</v>
      </c>
      <c r="G40" s="305">
        <v>136</v>
      </c>
    </row>
    <row r="41" spans="1:7">
      <c r="A41" s="303" t="s">
        <v>187</v>
      </c>
      <c r="B41" s="305">
        <v>40</v>
      </c>
      <c r="C41" s="305">
        <v>315</v>
      </c>
      <c r="D41" s="305">
        <v>6</v>
      </c>
      <c r="E41" s="305">
        <v>5</v>
      </c>
      <c r="F41" s="305">
        <v>13241</v>
      </c>
      <c r="G41" s="305">
        <v>165</v>
      </c>
    </row>
    <row r="42" spans="1:7">
      <c r="A42" s="326" t="s">
        <v>114</v>
      </c>
      <c r="B42" s="305">
        <v>9</v>
      </c>
      <c r="C42" s="305">
        <v>165</v>
      </c>
      <c r="D42" s="305">
        <v>20</v>
      </c>
      <c r="E42" s="305">
        <v>2127</v>
      </c>
      <c r="F42" s="305">
        <v>1129008</v>
      </c>
      <c r="G42" s="305">
        <v>62</v>
      </c>
    </row>
    <row r="43" spans="1:7">
      <c r="A43" s="305" t="s">
        <v>188</v>
      </c>
      <c r="B43" s="305">
        <v>3</v>
      </c>
      <c r="C43" s="305">
        <v>86</v>
      </c>
      <c r="D43" s="305">
        <v>7</v>
      </c>
      <c r="E43" s="305">
        <v>136</v>
      </c>
      <c r="F43" s="305">
        <v>1496470</v>
      </c>
      <c r="G43" s="305">
        <v>29</v>
      </c>
    </row>
    <row r="44" spans="1:7">
      <c r="A44" s="326" t="s">
        <v>189</v>
      </c>
      <c r="B44" s="305">
        <v>11</v>
      </c>
      <c r="C44" s="305">
        <v>80</v>
      </c>
      <c r="D44" s="305">
        <v>17</v>
      </c>
      <c r="E44" s="305">
        <v>220</v>
      </c>
      <c r="F44" s="305">
        <v>379530</v>
      </c>
      <c r="G44" s="305">
        <v>25</v>
      </c>
    </row>
    <row r="45" spans="1:7">
      <c r="A45" s="326" t="s">
        <v>190</v>
      </c>
      <c r="B45" s="305">
        <v>4</v>
      </c>
      <c r="C45" s="305">
        <v>39</v>
      </c>
      <c r="D45" s="305">
        <v>6</v>
      </c>
      <c r="E45" s="305">
        <v>3</v>
      </c>
      <c r="F45" s="305">
        <v>10067</v>
      </c>
      <c r="G45" s="305">
        <v>9</v>
      </c>
    </row>
    <row r="46" spans="1:7">
      <c r="A46" s="326" t="s">
        <v>191</v>
      </c>
      <c r="B46" s="305">
        <v>17</v>
      </c>
      <c r="C46" s="305">
        <v>20</v>
      </c>
      <c r="D46" s="305">
        <v>4</v>
      </c>
      <c r="E46" s="305">
        <v>2</v>
      </c>
      <c r="F46" s="305">
        <v>1903</v>
      </c>
      <c r="G46" s="305">
        <v>225</v>
      </c>
    </row>
    <row r="47" spans="1:7">
      <c r="A47" s="305" t="s">
        <v>192</v>
      </c>
      <c r="B47" s="305">
        <v>1</v>
      </c>
      <c r="C47" s="305">
        <v>35</v>
      </c>
      <c r="D47" s="305">
        <v>5</v>
      </c>
      <c r="E47" s="305">
        <v>1</v>
      </c>
      <c r="F47" s="305">
        <v>9757</v>
      </c>
      <c r="G47" s="305">
        <v>7</v>
      </c>
    </row>
    <row r="48" spans="1:7">
      <c r="A48" s="332" t="s">
        <v>193</v>
      </c>
      <c r="B48" s="305">
        <v>8</v>
      </c>
      <c r="C48" s="305">
        <v>238</v>
      </c>
      <c r="D48" s="305">
        <v>15</v>
      </c>
      <c r="E48" s="305">
        <v>46</v>
      </c>
      <c r="F48" s="305">
        <v>17148</v>
      </c>
      <c r="G48" s="305">
        <v>31</v>
      </c>
    </row>
    <row r="49" spans="1:9">
      <c r="A49" s="332" t="s">
        <v>194</v>
      </c>
      <c r="B49" s="305">
        <v>5</v>
      </c>
      <c r="C49" s="305">
        <v>148</v>
      </c>
      <c r="D49" s="305">
        <v>30</v>
      </c>
      <c r="E49" s="305">
        <v>84</v>
      </c>
      <c r="F49" s="305">
        <v>74221</v>
      </c>
      <c r="G49" s="305">
        <v>7</v>
      </c>
    </row>
    <row r="50" spans="1:9">
      <c r="A50" s="332" t="s">
        <v>195</v>
      </c>
      <c r="B50" s="305">
        <v>6</v>
      </c>
      <c r="C50" s="305">
        <v>63</v>
      </c>
      <c r="D50" s="305">
        <v>20</v>
      </c>
      <c r="E50" s="305">
        <v>1991</v>
      </c>
      <c r="F50" s="305">
        <v>219862</v>
      </c>
      <c r="G50" s="305">
        <v>21</v>
      </c>
    </row>
    <row r="51" spans="1:9">
      <c r="A51" s="332" t="s">
        <v>196</v>
      </c>
      <c r="B51" s="305">
        <v>0</v>
      </c>
      <c r="C51" s="305">
        <v>11</v>
      </c>
      <c r="D51" s="305">
        <v>1</v>
      </c>
      <c r="E51" s="305">
        <v>0.02</v>
      </c>
      <c r="F51" s="305">
        <v>629</v>
      </c>
      <c r="G51" s="305">
        <v>10</v>
      </c>
    </row>
    <row r="52" spans="1:9">
      <c r="A52" s="305" t="s">
        <v>209</v>
      </c>
      <c r="B52" s="305">
        <v>21</v>
      </c>
      <c r="C52" s="305">
        <v>137</v>
      </c>
      <c r="D52" s="305">
        <v>17</v>
      </c>
      <c r="E52" s="305">
        <v>384</v>
      </c>
      <c r="F52" s="305">
        <v>547808</v>
      </c>
      <c r="G52" s="305">
        <v>78</v>
      </c>
    </row>
    <row r="54" spans="1:9">
      <c r="A54" s="334" t="s">
        <v>198</v>
      </c>
      <c r="B54" s="335">
        <f>SUM(B33:B52)</f>
        <v>311</v>
      </c>
      <c r="C54" s="335">
        <f>SUM(C33:C52)</f>
        <v>4096</v>
      </c>
      <c r="D54" s="347">
        <f>SUM(D37:D52)</f>
        <v>471</v>
      </c>
      <c r="E54" s="337">
        <f>SUM(E33:E52)</f>
        <v>13241.02</v>
      </c>
      <c r="F54" s="347">
        <f>SUM(F37:F52)</f>
        <v>13636862</v>
      </c>
      <c r="G54" s="337">
        <f>SUM(G33:G52)</f>
        <v>3527</v>
      </c>
    </row>
    <row r="55" spans="1:9">
      <c r="A55" s="339"/>
      <c r="B55" s="339"/>
      <c r="C55" s="340"/>
      <c r="D55" s="341"/>
      <c r="E55" s="340"/>
      <c r="F55" s="341"/>
      <c r="G55" s="340"/>
    </row>
    <row r="57" spans="1:9" ht="15">
      <c r="A57" s="344" t="s">
        <v>199</v>
      </c>
      <c r="B57" s="429"/>
      <c r="C57" s="429"/>
      <c r="D57" s="429"/>
      <c r="E57" s="429"/>
      <c r="F57" s="429"/>
      <c r="G57" s="429"/>
      <c r="H57" s="429"/>
      <c r="I57" s="429"/>
    </row>
    <row r="58" spans="1:9">
      <c r="A58" s="452"/>
      <c r="B58" s="452"/>
      <c r="C58" s="452"/>
      <c r="D58" s="452"/>
      <c r="E58" s="452"/>
      <c r="F58" s="452"/>
      <c r="G58" s="452"/>
      <c r="H58" s="452"/>
      <c r="I58" s="452"/>
    </row>
    <row r="60" spans="1:9">
      <c r="A60" s="453" t="s">
        <v>201</v>
      </c>
      <c r="B60" s="453"/>
      <c r="C60" s="454"/>
      <c r="D60" s="454"/>
      <c r="E60" s="454"/>
      <c r="F60" s="454"/>
      <c r="G60" s="454"/>
      <c r="H60" s="454"/>
      <c r="I60" s="454"/>
    </row>
  </sheetData>
  <mergeCells count="5">
    <mergeCell ref="A26:I26"/>
    <mergeCell ref="A28:I28"/>
    <mergeCell ref="L29:T29"/>
    <mergeCell ref="A58:I58"/>
    <mergeCell ref="A60:I60"/>
  </mergeCells>
  <printOptions horizontalCentered="1"/>
  <pageMargins left="0.21" right="0.74803149606299213" top="0.39" bottom="0.28000000000000003" header="0.21" footer="0.16"/>
  <pageSetup paperSize="9" scale="6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O27"/>
  <sheetViews>
    <sheetView zoomScaleNormal="100" workbookViewId="0"/>
  </sheetViews>
  <sheetFormatPr defaultRowHeight="13.9"/>
  <cols>
    <col min="1" max="1" width="42.140625" style="284" customWidth="1"/>
    <col min="2" max="8" width="10.5703125" style="284" customWidth="1"/>
    <col min="9" max="9" width="16.140625" style="284" customWidth="1"/>
    <col min="10" max="256" width="8.85546875" style="284"/>
    <col min="257" max="257" width="42.140625" style="284" customWidth="1"/>
    <col min="258" max="258" width="14.85546875" style="284" customWidth="1"/>
    <col min="259" max="259" width="13.42578125" style="284" customWidth="1"/>
    <col min="260" max="260" width="11.28515625" style="284" customWidth="1"/>
    <col min="261" max="264" width="8.85546875" style="284"/>
    <col min="265" max="265" width="16.140625" style="284" customWidth="1"/>
    <col min="266" max="512" width="8.85546875" style="284"/>
    <col min="513" max="513" width="42.140625" style="284" customWidth="1"/>
    <col min="514" max="514" width="14.85546875" style="284" customWidth="1"/>
    <col min="515" max="515" width="13.42578125" style="284" customWidth="1"/>
    <col min="516" max="516" width="11.28515625" style="284" customWidth="1"/>
    <col min="517" max="520" width="8.85546875" style="284"/>
    <col min="521" max="521" width="16.140625" style="284" customWidth="1"/>
    <col min="522" max="768" width="8.85546875" style="284"/>
    <col min="769" max="769" width="42.140625" style="284" customWidth="1"/>
    <col min="770" max="770" width="14.85546875" style="284" customWidth="1"/>
    <col min="771" max="771" width="13.42578125" style="284" customWidth="1"/>
    <col min="772" max="772" width="11.28515625" style="284" customWidth="1"/>
    <col min="773" max="776" width="8.85546875" style="284"/>
    <col min="777" max="777" width="16.140625" style="284" customWidth="1"/>
    <col min="778" max="1024" width="8.85546875" style="284"/>
    <col min="1025" max="1025" width="42.140625" style="284" customWidth="1"/>
    <col min="1026" max="1026" width="14.85546875" style="284" customWidth="1"/>
    <col min="1027" max="1027" width="13.42578125" style="284" customWidth="1"/>
    <col min="1028" max="1028" width="11.28515625" style="284" customWidth="1"/>
    <col min="1029" max="1032" width="8.85546875" style="284"/>
    <col min="1033" max="1033" width="16.140625" style="284" customWidth="1"/>
    <col min="1034" max="1280" width="8.85546875" style="284"/>
    <col min="1281" max="1281" width="42.140625" style="284" customWidth="1"/>
    <col min="1282" max="1282" width="14.85546875" style="284" customWidth="1"/>
    <col min="1283" max="1283" width="13.42578125" style="284" customWidth="1"/>
    <col min="1284" max="1284" width="11.28515625" style="284" customWidth="1"/>
    <col min="1285" max="1288" width="8.85546875" style="284"/>
    <col min="1289" max="1289" width="16.140625" style="284" customWidth="1"/>
    <col min="1290" max="1536" width="8.85546875" style="284"/>
    <col min="1537" max="1537" width="42.140625" style="284" customWidth="1"/>
    <col min="1538" max="1538" width="14.85546875" style="284" customWidth="1"/>
    <col min="1539" max="1539" width="13.42578125" style="284" customWidth="1"/>
    <col min="1540" max="1540" width="11.28515625" style="284" customWidth="1"/>
    <col min="1541" max="1544" width="8.85546875" style="284"/>
    <col min="1545" max="1545" width="16.140625" style="284" customWidth="1"/>
    <col min="1546" max="1792" width="8.85546875" style="284"/>
    <col min="1793" max="1793" width="42.140625" style="284" customWidth="1"/>
    <col min="1794" max="1794" width="14.85546875" style="284" customWidth="1"/>
    <col min="1795" max="1795" width="13.42578125" style="284" customWidth="1"/>
    <col min="1796" max="1796" width="11.28515625" style="284" customWidth="1"/>
    <col min="1797" max="1800" width="8.85546875" style="284"/>
    <col min="1801" max="1801" width="16.140625" style="284" customWidth="1"/>
    <col min="1802" max="2048" width="8.85546875" style="284"/>
    <col min="2049" max="2049" width="42.140625" style="284" customWidth="1"/>
    <col min="2050" max="2050" width="14.85546875" style="284" customWidth="1"/>
    <col min="2051" max="2051" width="13.42578125" style="284" customWidth="1"/>
    <col min="2052" max="2052" width="11.28515625" style="284" customWidth="1"/>
    <col min="2053" max="2056" width="8.85546875" style="284"/>
    <col min="2057" max="2057" width="16.140625" style="284" customWidth="1"/>
    <col min="2058" max="2304" width="8.85546875" style="284"/>
    <col min="2305" max="2305" width="42.140625" style="284" customWidth="1"/>
    <col min="2306" max="2306" width="14.85546875" style="284" customWidth="1"/>
    <col min="2307" max="2307" width="13.42578125" style="284" customWidth="1"/>
    <col min="2308" max="2308" width="11.28515625" style="284" customWidth="1"/>
    <col min="2309" max="2312" width="8.85546875" style="284"/>
    <col min="2313" max="2313" width="16.140625" style="284" customWidth="1"/>
    <col min="2314" max="2560" width="8.85546875" style="284"/>
    <col min="2561" max="2561" width="42.140625" style="284" customWidth="1"/>
    <col min="2562" max="2562" width="14.85546875" style="284" customWidth="1"/>
    <col min="2563" max="2563" width="13.42578125" style="284" customWidth="1"/>
    <col min="2564" max="2564" width="11.28515625" style="284" customWidth="1"/>
    <col min="2565" max="2568" width="8.85546875" style="284"/>
    <col min="2569" max="2569" width="16.140625" style="284" customWidth="1"/>
    <col min="2570" max="2816" width="8.85546875" style="284"/>
    <col min="2817" max="2817" width="42.140625" style="284" customWidth="1"/>
    <col min="2818" max="2818" width="14.85546875" style="284" customWidth="1"/>
    <col min="2819" max="2819" width="13.42578125" style="284" customWidth="1"/>
    <col min="2820" max="2820" width="11.28515625" style="284" customWidth="1"/>
    <col min="2821" max="2824" width="8.85546875" style="284"/>
    <col min="2825" max="2825" width="16.140625" style="284" customWidth="1"/>
    <col min="2826" max="3072" width="8.85546875" style="284"/>
    <col min="3073" max="3073" width="42.140625" style="284" customWidth="1"/>
    <col min="3074" max="3074" width="14.85546875" style="284" customWidth="1"/>
    <col min="3075" max="3075" width="13.42578125" style="284" customWidth="1"/>
    <col min="3076" max="3076" width="11.28515625" style="284" customWidth="1"/>
    <col min="3077" max="3080" width="8.85546875" style="284"/>
    <col min="3081" max="3081" width="16.140625" style="284" customWidth="1"/>
    <col min="3082" max="3328" width="8.85546875" style="284"/>
    <col min="3329" max="3329" width="42.140625" style="284" customWidth="1"/>
    <col min="3330" max="3330" width="14.85546875" style="284" customWidth="1"/>
    <col min="3331" max="3331" width="13.42578125" style="284" customWidth="1"/>
    <col min="3332" max="3332" width="11.28515625" style="284" customWidth="1"/>
    <col min="3333" max="3336" width="8.85546875" style="284"/>
    <col min="3337" max="3337" width="16.140625" style="284" customWidth="1"/>
    <col min="3338" max="3584" width="8.85546875" style="284"/>
    <col min="3585" max="3585" width="42.140625" style="284" customWidth="1"/>
    <col min="3586" max="3586" width="14.85546875" style="284" customWidth="1"/>
    <col min="3587" max="3587" width="13.42578125" style="284" customWidth="1"/>
    <col min="3588" max="3588" width="11.28515625" style="284" customWidth="1"/>
    <col min="3589" max="3592" width="8.85546875" style="284"/>
    <col min="3593" max="3593" width="16.140625" style="284" customWidth="1"/>
    <col min="3594" max="3840" width="8.85546875" style="284"/>
    <col min="3841" max="3841" width="42.140625" style="284" customWidth="1"/>
    <col min="3842" max="3842" width="14.85546875" style="284" customWidth="1"/>
    <col min="3843" max="3843" width="13.42578125" style="284" customWidth="1"/>
    <col min="3844" max="3844" width="11.28515625" style="284" customWidth="1"/>
    <col min="3845" max="3848" width="8.85546875" style="284"/>
    <col min="3849" max="3849" width="16.140625" style="284" customWidth="1"/>
    <col min="3850" max="4096" width="8.85546875" style="284"/>
    <col min="4097" max="4097" width="42.140625" style="284" customWidth="1"/>
    <col min="4098" max="4098" width="14.85546875" style="284" customWidth="1"/>
    <col min="4099" max="4099" width="13.42578125" style="284" customWidth="1"/>
    <col min="4100" max="4100" width="11.28515625" style="284" customWidth="1"/>
    <col min="4101" max="4104" width="8.85546875" style="284"/>
    <col min="4105" max="4105" width="16.140625" style="284" customWidth="1"/>
    <col min="4106" max="4352" width="8.85546875" style="284"/>
    <col min="4353" max="4353" width="42.140625" style="284" customWidth="1"/>
    <col min="4354" max="4354" width="14.85546875" style="284" customWidth="1"/>
    <col min="4355" max="4355" width="13.42578125" style="284" customWidth="1"/>
    <col min="4356" max="4356" width="11.28515625" style="284" customWidth="1"/>
    <col min="4357" max="4360" width="8.85546875" style="284"/>
    <col min="4361" max="4361" width="16.140625" style="284" customWidth="1"/>
    <col min="4362" max="4608" width="8.85546875" style="284"/>
    <col min="4609" max="4609" width="42.140625" style="284" customWidth="1"/>
    <col min="4610" max="4610" width="14.85546875" style="284" customWidth="1"/>
    <col min="4611" max="4611" width="13.42578125" style="284" customWidth="1"/>
    <col min="4612" max="4612" width="11.28515625" style="284" customWidth="1"/>
    <col min="4613" max="4616" width="8.85546875" style="284"/>
    <col min="4617" max="4617" width="16.140625" style="284" customWidth="1"/>
    <col min="4618" max="4864" width="8.85546875" style="284"/>
    <col min="4865" max="4865" width="42.140625" style="284" customWidth="1"/>
    <col min="4866" max="4866" width="14.85546875" style="284" customWidth="1"/>
    <col min="4867" max="4867" width="13.42578125" style="284" customWidth="1"/>
    <col min="4868" max="4868" width="11.28515625" style="284" customWidth="1"/>
    <col min="4869" max="4872" width="8.85546875" style="284"/>
    <col min="4873" max="4873" width="16.140625" style="284" customWidth="1"/>
    <col min="4874" max="5120" width="8.85546875" style="284"/>
    <col min="5121" max="5121" width="42.140625" style="284" customWidth="1"/>
    <col min="5122" max="5122" width="14.85546875" style="284" customWidth="1"/>
    <col min="5123" max="5123" width="13.42578125" style="284" customWidth="1"/>
    <col min="5124" max="5124" width="11.28515625" style="284" customWidth="1"/>
    <col min="5125" max="5128" width="8.85546875" style="284"/>
    <col min="5129" max="5129" width="16.140625" style="284" customWidth="1"/>
    <col min="5130" max="5376" width="8.85546875" style="284"/>
    <col min="5377" max="5377" width="42.140625" style="284" customWidth="1"/>
    <col min="5378" max="5378" width="14.85546875" style="284" customWidth="1"/>
    <col min="5379" max="5379" width="13.42578125" style="284" customWidth="1"/>
    <col min="5380" max="5380" width="11.28515625" style="284" customWidth="1"/>
    <col min="5381" max="5384" width="8.85546875" style="284"/>
    <col min="5385" max="5385" width="16.140625" style="284" customWidth="1"/>
    <col min="5386" max="5632" width="8.85546875" style="284"/>
    <col min="5633" max="5633" width="42.140625" style="284" customWidth="1"/>
    <col min="5634" max="5634" width="14.85546875" style="284" customWidth="1"/>
    <col min="5635" max="5635" width="13.42578125" style="284" customWidth="1"/>
    <col min="5636" max="5636" width="11.28515625" style="284" customWidth="1"/>
    <col min="5637" max="5640" width="8.85546875" style="284"/>
    <col min="5641" max="5641" width="16.140625" style="284" customWidth="1"/>
    <col min="5642" max="5888" width="8.85546875" style="284"/>
    <col min="5889" max="5889" width="42.140625" style="284" customWidth="1"/>
    <col min="5890" max="5890" width="14.85546875" style="284" customWidth="1"/>
    <col min="5891" max="5891" width="13.42578125" style="284" customWidth="1"/>
    <col min="5892" max="5892" width="11.28515625" style="284" customWidth="1"/>
    <col min="5893" max="5896" width="8.85546875" style="284"/>
    <col min="5897" max="5897" width="16.140625" style="284" customWidth="1"/>
    <col min="5898" max="6144" width="8.85546875" style="284"/>
    <col min="6145" max="6145" width="42.140625" style="284" customWidth="1"/>
    <col min="6146" max="6146" width="14.85546875" style="284" customWidth="1"/>
    <col min="6147" max="6147" width="13.42578125" style="284" customWidth="1"/>
    <col min="6148" max="6148" width="11.28515625" style="284" customWidth="1"/>
    <col min="6149" max="6152" width="8.85546875" style="284"/>
    <col min="6153" max="6153" width="16.140625" style="284" customWidth="1"/>
    <col min="6154" max="6400" width="8.85546875" style="284"/>
    <col min="6401" max="6401" width="42.140625" style="284" customWidth="1"/>
    <col min="6402" max="6402" width="14.85546875" style="284" customWidth="1"/>
    <col min="6403" max="6403" width="13.42578125" style="284" customWidth="1"/>
    <col min="6404" max="6404" width="11.28515625" style="284" customWidth="1"/>
    <col min="6405" max="6408" width="8.85546875" style="284"/>
    <col min="6409" max="6409" width="16.140625" style="284" customWidth="1"/>
    <col min="6410" max="6656" width="8.85546875" style="284"/>
    <col min="6657" max="6657" width="42.140625" style="284" customWidth="1"/>
    <col min="6658" max="6658" width="14.85546875" style="284" customWidth="1"/>
    <col min="6659" max="6659" width="13.42578125" style="284" customWidth="1"/>
    <col min="6660" max="6660" width="11.28515625" style="284" customWidth="1"/>
    <col min="6661" max="6664" width="8.85546875" style="284"/>
    <col min="6665" max="6665" width="16.140625" style="284" customWidth="1"/>
    <col min="6666" max="6912" width="8.85546875" style="284"/>
    <col min="6913" max="6913" width="42.140625" style="284" customWidth="1"/>
    <col min="6914" max="6914" width="14.85546875" style="284" customWidth="1"/>
    <col min="6915" max="6915" width="13.42578125" style="284" customWidth="1"/>
    <col min="6916" max="6916" width="11.28515625" style="284" customWidth="1"/>
    <col min="6917" max="6920" width="8.85546875" style="284"/>
    <col min="6921" max="6921" width="16.140625" style="284" customWidth="1"/>
    <col min="6922" max="7168" width="8.85546875" style="284"/>
    <col min="7169" max="7169" width="42.140625" style="284" customWidth="1"/>
    <col min="7170" max="7170" width="14.85546875" style="284" customWidth="1"/>
    <col min="7171" max="7171" width="13.42578125" style="284" customWidth="1"/>
    <col min="7172" max="7172" width="11.28515625" style="284" customWidth="1"/>
    <col min="7173" max="7176" width="8.85546875" style="284"/>
    <col min="7177" max="7177" width="16.140625" style="284" customWidth="1"/>
    <col min="7178" max="7424" width="8.85546875" style="284"/>
    <col min="7425" max="7425" width="42.140625" style="284" customWidth="1"/>
    <col min="7426" max="7426" width="14.85546875" style="284" customWidth="1"/>
    <col min="7427" max="7427" width="13.42578125" style="284" customWidth="1"/>
    <col min="7428" max="7428" width="11.28515625" style="284" customWidth="1"/>
    <col min="7429" max="7432" width="8.85546875" style="284"/>
    <col min="7433" max="7433" width="16.140625" style="284" customWidth="1"/>
    <col min="7434" max="7680" width="8.85546875" style="284"/>
    <col min="7681" max="7681" width="42.140625" style="284" customWidth="1"/>
    <col min="7682" max="7682" width="14.85546875" style="284" customWidth="1"/>
    <col min="7683" max="7683" width="13.42578125" style="284" customWidth="1"/>
    <col min="7684" max="7684" width="11.28515625" style="284" customWidth="1"/>
    <col min="7685" max="7688" width="8.85546875" style="284"/>
    <col min="7689" max="7689" width="16.140625" style="284" customWidth="1"/>
    <col min="7690" max="7936" width="8.85546875" style="284"/>
    <col min="7937" max="7937" width="42.140625" style="284" customWidth="1"/>
    <col min="7938" max="7938" width="14.85546875" style="284" customWidth="1"/>
    <col min="7939" max="7939" width="13.42578125" style="284" customWidth="1"/>
    <col min="7940" max="7940" width="11.28515625" style="284" customWidth="1"/>
    <col min="7941" max="7944" width="8.85546875" style="284"/>
    <col min="7945" max="7945" width="16.140625" style="284" customWidth="1"/>
    <col min="7946" max="8192" width="8.85546875" style="284"/>
    <col min="8193" max="8193" width="42.140625" style="284" customWidth="1"/>
    <col min="8194" max="8194" width="14.85546875" style="284" customWidth="1"/>
    <col min="8195" max="8195" width="13.42578125" style="284" customWidth="1"/>
    <col min="8196" max="8196" width="11.28515625" style="284" customWidth="1"/>
    <col min="8197" max="8200" width="8.85546875" style="284"/>
    <col min="8201" max="8201" width="16.140625" style="284" customWidth="1"/>
    <col min="8202" max="8448" width="8.85546875" style="284"/>
    <col min="8449" max="8449" width="42.140625" style="284" customWidth="1"/>
    <col min="8450" max="8450" width="14.85546875" style="284" customWidth="1"/>
    <col min="8451" max="8451" width="13.42578125" style="284" customWidth="1"/>
    <col min="8452" max="8452" width="11.28515625" style="284" customWidth="1"/>
    <col min="8453" max="8456" width="8.85546875" style="284"/>
    <col min="8457" max="8457" width="16.140625" style="284" customWidth="1"/>
    <col min="8458" max="8704" width="8.85546875" style="284"/>
    <col min="8705" max="8705" width="42.140625" style="284" customWidth="1"/>
    <col min="8706" max="8706" width="14.85546875" style="284" customWidth="1"/>
    <col min="8707" max="8707" width="13.42578125" style="284" customWidth="1"/>
    <col min="8708" max="8708" width="11.28515625" style="284" customWidth="1"/>
    <col min="8709" max="8712" width="8.85546875" style="284"/>
    <col min="8713" max="8713" width="16.140625" style="284" customWidth="1"/>
    <col min="8714" max="8960" width="8.85546875" style="284"/>
    <col min="8961" max="8961" width="42.140625" style="284" customWidth="1"/>
    <col min="8962" max="8962" width="14.85546875" style="284" customWidth="1"/>
    <col min="8963" max="8963" width="13.42578125" style="284" customWidth="1"/>
    <col min="8964" max="8964" width="11.28515625" style="284" customWidth="1"/>
    <col min="8965" max="8968" width="8.85546875" style="284"/>
    <col min="8969" max="8969" width="16.140625" style="284" customWidth="1"/>
    <col min="8970" max="9216" width="8.85546875" style="284"/>
    <col min="9217" max="9217" width="42.140625" style="284" customWidth="1"/>
    <col min="9218" max="9218" width="14.85546875" style="284" customWidth="1"/>
    <col min="9219" max="9219" width="13.42578125" style="284" customWidth="1"/>
    <col min="9220" max="9220" width="11.28515625" style="284" customWidth="1"/>
    <col min="9221" max="9224" width="8.85546875" style="284"/>
    <col min="9225" max="9225" width="16.140625" style="284" customWidth="1"/>
    <col min="9226" max="9472" width="8.85546875" style="284"/>
    <col min="9473" max="9473" width="42.140625" style="284" customWidth="1"/>
    <col min="9474" max="9474" width="14.85546875" style="284" customWidth="1"/>
    <col min="9475" max="9475" width="13.42578125" style="284" customWidth="1"/>
    <col min="9476" max="9476" width="11.28515625" style="284" customWidth="1"/>
    <col min="9477" max="9480" width="8.85546875" style="284"/>
    <col min="9481" max="9481" width="16.140625" style="284" customWidth="1"/>
    <col min="9482" max="9728" width="8.85546875" style="284"/>
    <col min="9729" max="9729" width="42.140625" style="284" customWidth="1"/>
    <col min="9730" max="9730" width="14.85546875" style="284" customWidth="1"/>
    <col min="9731" max="9731" width="13.42578125" style="284" customWidth="1"/>
    <col min="9732" max="9732" width="11.28515625" style="284" customWidth="1"/>
    <col min="9733" max="9736" width="8.85546875" style="284"/>
    <col min="9737" max="9737" width="16.140625" style="284" customWidth="1"/>
    <col min="9738" max="9984" width="8.85546875" style="284"/>
    <col min="9985" max="9985" width="42.140625" style="284" customWidth="1"/>
    <col min="9986" max="9986" width="14.85546875" style="284" customWidth="1"/>
    <col min="9987" max="9987" width="13.42578125" style="284" customWidth="1"/>
    <col min="9988" max="9988" width="11.28515625" style="284" customWidth="1"/>
    <col min="9989" max="9992" width="8.85546875" style="284"/>
    <col min="9993" max="9993" width="16.140625" style="284" customWidth="1"/>
    <col min="9994" max="10240" width="8.85546875" style="284"/>
    <col min="10241" max="10241" width="42.140625" style="284" customWidth="1"/>
    <col min="10242" max="10242" width="14.85546875" style="284" customWidth="1"/>
    <col min="10243" max="10243" width="13.42578125" style="284" customWidth="1"/>
    <col min="10244" max="10244" width="11.28515625" style="284" customWidth="1"/>
    <col min="10245" max="10248" width="8.85546875" style="284"/>
    <col min="10249" max="10249" width="16.140625" style="284" customWidth="1"/>
    <col min="10250" max="10496" width="8.85546875" style="284"/>
    <col min="10497" max="10497" width="42.140625" style="284" customWidth="1"/>
    <col min="10498" max="10498" width="14.85546875" style="284" customWidth="1"/>
    <col min="10499" max="10499" width="13.42578125" style="284" customWidth="1"/>
    <col min="10500" max="10500" width="11.28515625" style="284" customWidth="1"/>
    <col min="10501" max="10504" width="8.85546875" style="284"/>
    <col min="10505" max="10505" width="16.140625" style="284" customWidth="1"/>
    <col min="10506" max="10752" width="8.85546875" style="284"/>
    <col min="10753" max="10753" width="42.140625" style="284" customWidth="1"/>
    <col min="10754" max="10754" width="14.85546875" style="284" customWidth="1"/>
    <col min="10755" max="10755" width="13.42578125" style="284" customWidth="1"/>
    <col min="10756" max="10756" width="11.28515625" style="284" customWidth="1"/>
    <col min="10757" max="10760" width="8.85546875" style="284"/>
    <col min="10761" max="10761" width="16.140625" style="284" customWidth="1"/>
    <col min="10762" max="11008" width="8.85546875" style="284"/>
    <col min="11009" max="11009" width="42.140625" style="284" customWidth="1"/>
    <col min="11010" max="11010" width="14.85546875" style="284" customWidth="1"/>
    <col min="11011" max="11011" width="13.42578125" style="284" customWidth="1"/>
    <col min="11012" max="11012" width="11.28515625" style="284" customWidth="1"/>
    <col min="11013" max="11016" width="8.85546875" style="284"/>
    <col min="11017" max="11017" width="16.140625" style="284" customWidth="1"/>
    <col min="11018" max="11264" width="8.85546875" style="284"/>
    <col min="11265" max="11265" width="42.140625" style="284" customWidth="1"/>
    <col min="11266" max="11266" width="14.85546875" style="284" customWidth="1"/>
    <col min="11267" max="11267" width="13.42578125" style="284" customWidth="1"/>
    <col min="11268" max="11268" width="11.28515625" style="284" customWidth="1"/>
    <col min="11269" max="11272" width="8.85546875" style="284"/>
    <col min="11273" max="11273" width="16.140625" style="284" customWidth="1"/>
    <col min="11274" max="11520" width="8.85546875" style="284"/>
    <col min="11521" max="11521" width="42.140625" style="284" customWidth="1"/>
    <col min="11522" max="11522" width="14.85546875" style="284" customWidth="1"/>
    <col min="11523" max="11523" width="13.42578125" style="284" customWidth="1"/>
    <col min="11524" max="11524" width="11.28515625" style="284" customWidth="1"/>
    <col min="11525" max="11528" width="8.85546875" style="284"/>
    <col min="11529" max="11529" width="16.140625" style="284" customWidth="1"/>
    <col min="11530" max="11776" width="8.85546875" style="284"/>
    <col min="11777" max="11777" width="42.140625" style="284" customWidth="1"/>
    <col min="11778" max="11778" width="14.85546875" style="284" customWidth="1"/>
    <col min="11779" max="11779" width="13.42578125" style="284" customWidth="1"/>
    <col min="11780" max="11780" width="11.28515625" style="284" customWidth="1"/>
    <col min="11781" max="11784" width="8.85546875" style="284"/>
    <col min="11785" max="11785" width="16.140625" style="284" customWidth="1"/>
    <col min="11786" max="12032" width="8.85546875" style="284"/>
    <col min="12033" max="12033" width="42.140625" style="284" customWidth="1"/>
    <col min="12034" max="12034" width="14.85546875" style="284" customWidth="1"/>
    <col min="12035" max="12035" width="13.42578125" style="284" customWidth="1"/>
    <col min="12036" max="12036" width="11.28515625" style="284" customWidth="1"/>
    <col min="12037" max="12040" width="8.85546875" style="284"/>
    <col min="12041" max="12041" width="16.140625" style="284" customWidth="1"/>
    <col min="12042" max="12288" width="8.85546875" style="284"/>
    <col min="12289" max="12289" width="42.140625" style="284" customWidth="1"/>
    <col min="12290" max="12290" width="14.85546875" style="284" customWidth="1"/>
    <col min="12291" max="12291" width="13.42578125" style="284" customWidth="1"/>
    <col min="12292" max="12292" width="11.28515625" style="284" customWidth="1"/>
    <col min="12293" max="12296" width="8.85546875" style="284"/>
    <col min="12297" max="12297" width="16.140625" style="284" customWidth="1"/>
    <col min="12298" max="12544" width="8.85546875" style="284"/>
    <col min="12545" max="12545" width="42.140625" style="284" customWidth="1"/>
    <col min="12546" max="12546" width="14.85546875" style="284" customWidth="1"/>
    <col min="12547" max="12547" width="13.42578125" style="284" customWidth="1"/>
    <col min="12548" max="12548" width="11.28515625" style="284" customWidth="1"/>
    <col min="12549" max="12552" width="8.85546875" style="284"/>
    <col min="12553" max="12553" width="16.140625" style="284" customWidth="1"/>
    <col min="12554" max="12800" width="8.85546875" style="284"/>
    <col min="12801" max="12801" width="42.140625" style="284" customWidth="1"/>
    <col min="12802" max="12802" width="14.85546875" style="284" customWidth="1"/>
    <col min="12803" max="12803" width="13.42578125" style="284" customWidth="1"/>
    <col min="12804" max="12804" width="11.28515625" style="284" customWidth="1"/>
    <col min="12805" max="12808" width="8.85546875" style="284"/>
    <col min="12809" max="12809" width="16.140625" style="284" customWidth="1"/>
    <col min="12810" max="13056" width="8.85546875" style="284"/>
    <col min="13057" max="13057" width="42.140625" style="284" customWidth="1"/>
    <col min="13058" max="13058" width="14.85546875" style="284" customWidth="1"/>
    <col min="13059" max="13059" width="13.42578125" style="284" customWidth="1"/>
    <col min="13060" max="13060" width="11.28515625" style="284" customWidth="1"/>
    <col min="13061" max="13064" width="8.85546875" style="284"/>
    <col min="13065" max="13065" width="16.140625" style="284" customWidth="1"/>
    <col min="13066" max="13312" width="8.85546875" style="284"/>
    <col min="13313" max="13313" width="42.140625" style="284" customWidth="1"/>
    <col min="13314" max="13314" width="14.85546875" style="284" customWidth="1"/>
    <col min="13315" max="13315" width="13.42578125" style="284" customWidth="1"/>
    <col min="13316" max="13316" width="11.28515625" style="284" customWidth="1"/>
    <col min="13317" max="13320" width="8.85546875" style="284"/>
    <col min="13321" max="13321" width="16.140625" style="284" customWidth="1"/>
    <col min="13322" max="13568" width="8.85546875" style="284"/>
    <col min="13569" max="13569" width="42.140625" style="284" customWidth="1"/>
    <col min="13570" max="13570" width="14.85546875" style="284" customWidth="1"/>
    <col min="13571" max="13571" width="13.42578125" style="284" customWidth="1"/>
    <col min="13572" max="13572" width="11.28515625" style="284" customWidth="1"/>
    <col min="13573" max="13576" width="8.85546875" style="284"/>
    <col min="13577" max="13577" width="16.140625" style="284" customWidth="1"/>
    <col min="13578" max="13824" width="8.85546875" style="284"/>
    <col min="13825" max="13825" width="42.140625" style="284" customWidth="1"/>
    <col min="13826" max="13826" width="14.85546875" style="284" customWidth="1"/>
    <col min="13827" max="13827" width="13.42578125" style="284" customWidth="1"/>
    <col min="13828" max="13828" width="11.28515625" style="284" customWidth="1"/>
    <col min="13829" max="13832" width="8.85546875" style="284"/>
    <col min="13833" max="13833" width="16.140625" style="284" customWidth="1"/>
    <col min="13834" max="14080" width="8.85546875" style="284"/>
    <col min="14081" max="14081" width="42.140625" style="284" customWidth="1"/>
    <col min="14082" max="14082" width="14.85546875" style="284" customWidth="1"/>
    <col min="14083" max="14083" width="13.42578125" style="284" customWidth="1"/>
    <col min="14084" max="14084" width="11.28515625" style="284" customWidth="1"/>
    <col min="14085" max="14088" width="8.85546875" style="284"/>
    <col min="14089" max="14089" width="16.140625" style="284" customWidth="1"/>
    <col min="14090" max="14336" width="8.85546875" style="284"/>
    <col min="14337" max="14337" width="42.140625" style="284" customWidth="1"/>
    <col min="14338" max="14338" width="14.85546875" style="284" customWidth="1"/>
    <col min="14339" max="14339" width="13.42578125" style="284" customWidth="1"/>
    <col min="14340" max="14340" width="11.28515625" style="284" customWidth="1"/>
    <col min="14341" max="14344" width="8.85546875" style="284"/>
    <col min="14345" max="14345" width="16.140625" style="284" customWidth="1"/>
    <col min="14346" max="14592" width="8.85546875" style="284"/>
    <col min="14593" max="14593" width="42.140625" style="284" customWidth="1"/>
    <col min="14594" max="14594" width="14.85546875" style="284" customWidth="1"/>
    <col min="14595" max="14595" width="13.42578125" style="284" customWidth="1"/>
    <col min="14596" max="14596" width="11.28515625" style="284" customWidth="1"/>
    <col min="14597" max="14600" width="8.85546875" style="284"/>
    <col min="14601" max="14601" width="16.140625" style="284" customWidth="1"/>
    <col min="14602" max="14848" width="8.85546875" style="284"/>
    <col min="14849" max="14849" width="42.140625" style="284" customWidth="1"/>
    <col min="14850" max="14850" width="14.85546875" style="284" customWidth="1"/>
    <col min="14851" max="14851" width="13.42578125" style="284" customWidth="1"/>
    <col min="14852" max="14852" width="11.28515625" style="284" customWidth="1"/>
    <col min="14853" max="14856" width="8.85546875" style="284"/>
    <col min="14857" max="14857" width="16.140625" style="284" customWidth="1"/>
    <col min="14858" max="15104" width="8.85546875" style="284"/>
    <col min="15105" max="15105" width="42.140625" style="284" customWidth="1"/>
    <col min="15106" max="15106" width="14.85546875" style="284" customWidth="1"/>
    <col min="15107" max="15107" width="13.42578125" style="284" customWidth="1"/>
    <col min="15108" max="15108" width="11.28515625" style="284" customWidth="1"/>
    <col min="15109" max="15112" width="8.85546875" style="284"/>
    <col min="15113" max="15113" width="16.140625" style="284" customWidth="1"/>
    <col min="15114" max="15360" width="8.85546875" style="284"/>
    <col min="15361" max="15361" width="42.140625" style="284" customWidth="1"/>
    <col min="15362" max="15362" width="14.85546875" style="284" customWidth="1"/>
    <col min="15363" max="15363" width="13.42578125" style="284" customWidth="1"/>
    <col min="15364" max="15364" width="11.28515625" style="284" customWidth="1"/>
    <col min="15365" max="15368" width="8.85546875" style="284"/>
    <col min="15369" max="15369" width="16.140625" style="284" customWidth="1"/>
    <col min="15370" max="15616" width="8.85546875" style="284"/>
    <col min="15617" max="15617" width="42.140625" style="284" customWidth="1"/>
    <col min="15618" max="15618" width="14.85546875" style="284" customWidth="1"/>
    <col min="15619" max="15619" width="13.42578125" style="284" customWidth="1"/>
    <col min="15620" max="15620" width="11.28515625" style="284" customWidth="1"/>
    <col min="15621" max="15624" width="8.85546875" style="284"/>
    <col min="15625" max="15625" width="16.140625" style="284" customWidth="1"/>
    <col min="15626" max="15872" width="8.85546875" style="284"/>
    <col min="15873" max="15873" width="42.140625" style="284" customWidth="1"/>
    <col min="15874" max="15874" width="14.85546875" style="284" customWidth="1"/>
    <col min="15875" max="15875" width="13.42578125" style="284" customWidth="1"/>
    <col min="15876" max="15876" width="11.28515625" style="284" customWidth="1"/>
    <col min="15877" max="15880" width="8.85546875" style="284"/>
    <col min="15881" max="15881" width="16.140625" style="284" customWidth="1"/>
    <col min="15882" max="16128" width="8.85546875" style="284"/>
    <col min="16129" max="16129" width="42.140625" style="284" customWidth="1"/>
    <col min="16130" max="16130" width="14.85546875" style="284" customWidth="1"/>
    <col min="16131" max="16131" width="13.42578125" style="284" customWidth="1"/>
    <col min="16132" max="16132" width="11.28515625" style="284" customWidth="1"/>
    <col min="16133" max="16136" width="8.85546875" style="284"/>
    <col min="16137" max="16137" width="16.140625" style="284" customWidth="1"/>
    <col min="16138" max="16384" width="8.85546875" style="284"/>
  </cols>
  <sheetData>
    <row r="1" spans="1:15">
      <c r="A1" s="257" t="s">
        <v>210</v>
      </c>
      <c r="B1" s="255"/>
      <c r="C1" s="255"/>
      <c r="D1" s="303"/>
      <c r="E1" s="303"/>
      <c r="F1" s="303"/>
      <c r="G1" s="303"/>
      <c r="H1" s="303"/>
      <c r="I1" s="304"/>
    </row>
    <row r="2" spans="1:15">
      <c r="A2" s="304"/>
      <c r="B2" s="304"/>
      <c r="C2" s="304"/>
      <c r="D2" s="304"/>
      <c r="E2" s="304"/>
      <c r="F2" s="304"/>
      <c r="G2" s="304"/>
      <c r="H2" s="304"/>
      <c r="I2" s="304"/>
    </row>
    <row r="3" spans="1:15" ht="41.45">
      <c r="A3" s="306" t="s">
        <v>211</v>
      </c>
      <c r="B3" s="307" t="s">
        <v>212</v>
      </c>
      <c r="C3" s="308" t="s">
        <v>177</v>
      </c>
      <c r="D3" s="308" t="s">
        <v>178</v>
      </c>
      <c r="E3" s="308" t="s">
        <v>179</v>
      </c>
      <c r="F3" s="308" t="s">
        <v>180</v>
      </c>
      <c r="G3" s="308" t="s">
        <v>181</v>
      </c>
      <c r="H3" s="308" t="s">
        <v>182</v>
      </c>
      <c r="I3" s="309"/>
    </row>
    <row r="4" spans="1:15">
      <c r="A4" s="303"/>
      <c r="B4" s="303"/>
      <c r="C4" s="348"/>
      <c r="D4" s="349"/>
      <c r="E4" s="349"/>
      <c r="F4" s="349"/>
      <c r="G4" s="349"/>
      <c r="H4" s="350"/>
      <c r="I4" s="314"/>
    </row>
    <row r="5" spans="1:15">
      <c r="A5" s="351" t="s">
        <v>213</v>
      </c>
      <c r="B5" s="320">
        <v>3199</v>
      </c>
      <c r="C5" s="321">
        <v>2524</v>
      </c>
      <c r="D5" s="352">
        <v>20.7</v>
      </c>
      <c r="E5" s="321">
        <v>4225</v>
      </c>
      <c r="F5" s="323">
        <v>22.9</v>
      </c>
      <c r="G5" s="321">
        <v>763</v>
      </c>
      <c r="H5" s="323">
        <v>2.4</v>
      </c>
      <c r="I5" s="305"/>
      <c r="J5" s="315"/>
      <c r="K5" s="318"/>
      <c r="L5" s="349"/>
      <c r="M5" s="353"/>
      <c r="N5" s="353"/>
      <c r="O5" s="353"/>
    </row>
    <row r="6" spans="1:15">
      <c r="A6" s="354" t="s">
        <v>214</v>
      </c>
      <c r="B6" s="324">
        <v>6453</v>
      </c>
      <c r="C6" s="325">
        <v>5597</v>
      </c>
      <c r="D6" s="352">
        <v>35.200000000000003</v>
      </c>
      <c r="E6" s="325">
        <v>10273</v>
      </c>
      <c r="F6" s="323">
        <v>23.6</v>
      </c>
      <c r="G6" s="325">
        <v>1155</v>
      </c>
      <c r="H6" s="323">
        <v>6.5</v>
      </c>
      <c r="I6" s="305"/>
      <c r="J6" s="315"/>
      <c r="K6" s="318"/>
      <c r="L6" s="348"/>
      <c r="M6" s="355"/>
      <c r="N6" s="355"/>
      <c r="O6" s="355"/>
    </row>
    <row r="7" spans="1:15">
      <c r="A7" s="354" t="s">
        <v>215</v>
      </c>
      <c r="B7" s="324">
        <v>2690</v>
      </c>
      <c r="C7" s="325">
        <v>1956</v>
      </c>
      <c r="D7" s="352">
        <v>7.4</v>
      </c>
      <c r="E7" s="325">
        <v>3121</v>
      </c>
      <c r="F7" s="323">
        <v>5.7</v>
      </c>
      <c r="G7" s="325">
        <v>784</v>
      </c>
      <c r="H7" s="323">
        <v>5.4</v>
      </c>
      <c r="I7" s="305"/>
      <c r="J7" s="356"/>
      <c r="K7" s="318"/>
      <c r="L7" s="348"/>
      <c r="M7" s="355"/>
      <c r="N7" s="355"/>
      <c r="O7" s="355"/>
    </row>
    <row r="8" spans="1:15">
      <c r="A8" s="354"/>
      <c r="B8" s="357"/>
      <c r="C8" s="325"/>
      <c r="D8" s="323"/>
      <c r="E8" s="325"/>
      <c r="F8" s="323"/>
      <c r="G8" s="325"/>
      <c r="H8" s="323"/>
      <c r="I8" s="305"/>
      <c r="K8" s="356"/>
      <c r="L8" s="356"/>
      <c r="M8" s="356"/>
      <c r="N8" s="356"/>
      <c r="O8" s="356"/>
    </row>
    <row r="9" spans="1:15">
      <c r="A9" s="358" t="s">
        <v>198</v>
      </c>
      <c r="B9" s="335">
        <f>SUM(B5:B8)</f>
        <v>12342</v>
      </c>
      <c r="C9" s="335">
        <f t="shared" ref="C9:G9" si="0">SUM(C5:C8)</f>
        <v>10077</v>
      </c>
      <c r="D9" s="359">
        <v>26.2</v>
      </c>
      <c r="E9" s="335">
        <f t="shared" si="0"/>
        <v>17619</v>
      </c>
      <c r="F9" s="359">
        <v>20.2</v>
      </c>
      <c r="G9" s="335">
        <f t="shared" si="0"/>
        <v>2702</v>
      </c>
      <c r="H9" s="359">
        <v>5</v>
      </c>
      <c r="I9" s="338"/>
    </row>
    <row r="10" spans="1:15">
      <c r="A10" s="339"/>
      <c r="B10" s="339"/>
      <c r="C10" s="340"/>
      <c r="D10" s="341"/>
      <c r="E10" s="340"/>
      <c r="F10" s="341"/>
      <c r="G10" s="340"/>
      <c r="H10" s="341"/>
      <c r="I10" s="338"/>
    </row>
    <row r="11" spans="1:15">
      <c r="A11" s="305"/>
      <c r="B11" s="305"/>
      <c r="C11" s="305"/>
      <c r="D11" s="305"/>
      <c r="E11" s="305"/>
      <c r="F11" s="343"/>
      <c r="G11" s="305"/>
      <c r="H11" s="305"/>
      <c r="I11" s="305"/>
    </row>
    <row r="12" spans="1:15" ht="13.15" customHeight="1">
      <c r="A12" s="453" t="s">
        <v>201</v>
      </c>
      <c r="B12" s="453"/>
      <c r="C12" s="454"/>
      <c r="D12" s="454"/>
      <c r="E12" s="454"/>
      <c r="F12" s="454"/>
      <c r="G12" s="454"/>
      <c r="H12" s="454"/>
      <c r="I12" s="454"/>
    </row>
    <row r="15" spans="1:15">
      <c r="D15" s="360"/>
      <c r="E15" s="360"/>
      <c r="F15" s="360"/>
      <c r="G15" s="360"/>
      <c r="H15" s="360"/>
    </row>
    <row r="16" spans="1:15">
      <c r="A16" s="257" t="s">
        <v>216</v>
      </c>
      <c r="B16" s="255"/>
      <c r="C16" s="255"/>
      <c r="D16" s="303"/>
      <c r="E16" s="303"/>
      <c r="F16" s="303"/>
      <c r="G16" s="303"/>
      <c r="H16" s="303"/>
      <c r="I16" s="304"/>
    </row>
    <row r="17" spans="1:9">
      <c r="A17" s="304"/>
      <c r="B17" s="304"/>
      <c r="C17" s="304"/>
      <c r="D17" s="304"/>
      <c r="E17" s="304"/>
      <c r="F17" s="304"/>
      <c r="G17" s="304"/>
      <c r="H17" s="304"/>
      <c r="I17" s="304"/>
    </row>
    <row r="18" spans="1:9" ht="41.45">
      <c r="A18" s="306" t="s">
        <v>211</v>
      </c>
      <c r="B18" s="345" t="s">
        <v>203</v>
      </c>
      <c r="C18" s="308" t="s">
        <v>204</v>
      </c>
      <c r="D18" s="345" t="s">
        <v>205</v>
      </c>
      <c r="E18" s="308" t="s">
        <v>206</v>
      </c>
      <c r="F18" s="308" t="s">
        <v>207</v>
      </c>
      <c r="G18" s="308" t="s">
        <v>208</v>
      </c>
      <c r="H18" s="346"/>
      <c r="I18" s="309"/>
    </row>
    <row r="19" spans="1:9">
      <c r="A19" s="303"/>
      <c r="B19" s="303"/>
      <c r="C19" s="348"/>
      <c r="D19" s="349"/>
      <c r="E19" s="349"/>
      <c r="F19" s="349"/>
      <c r="G19" s="349"/>
      <c r="H19" s="350"/>
      <c r="I19" s="314"/>
    </row>
    <row r="20" spans="1:9">
      <c r="A20" s="351" t="s">
        <v>213</v>
      </c>
      <c r="B20" s="320">
        <v>37</v>
      </c>
      <c r="C20" s="321">
        <v>670</v>
      </c>
      <c r="D20" s="361">
        <v>22</v>
      </c>
      <c r="E20" s="321">
        <v>101</v>
      </c>
      <c r="F20" s="320">
        <v>415386</v>
      </c>
      <c r="G20" s="321">
        <v>297</v>
      </c>
      <c r="H20" s="323"/>
      <c r="I20" s="305"/>
    </row>
    <row r="21" spans="1:9">
      <c r="A21" s="354" t="s">
        <v>214</v>
      </c>
      <c r="B21" s="324">
        <v>49</v>
      </c>
      <c r="C21" s="325">
        <v>880</v>
      </c>
      <c r="D21" s="361">
        <v>113</v>
      </c>
      <c r="E21" s="325">
        <v>2255</v>
      </c>
      <c r="F21" s="320">
        <v>5048793.0199999996</v>
      </c>
      <c r="G21" s="325">
        <v>555</v>
      </c>
      <c r="H21" s="323"/>
      <c r="I21" s="305"/>
    </row>
    <row r="22" spans="1:9">
      <c r="A22" s="354" t="s">
        <v>215</v>
      </c>
      <c r="B22" s="324">
        <v>37</v>
      </c>
      <c r="C22" s="325">
        <v>107</v>
      </c>
      <c r="D22" s="361">
        <v>32</v>
      </c>
      <c r="E22" s="325">
        <v>2377</v>
      </c>
      <c r="F22" s="320">
        <v>1562523</v>
      </c>
      <c r="G22" s="325">
        <v>49</v>
      </c>
      <c r="H22" s="323"/>
      <c r="I22" s="305"/>
    </row>
    <row r="23" spans="1:9">
      <c r="A23" s="354"/>
      <c r="B23" s="324"/>
      <c r="C23" s="325"/>
      <c r="D23" s="320"/>
      <c r="E23" s="325"/>
      <c r="F23" s="320"/>
      <c r="G23" s="325"/>
      <c r="H23" s="323"/>
      <c r="I23" s="305"/>
    </row>
    <row r="24" spans="1:9">
      <c r="A24" s="358" t="s">
        <v>198</v>
      </c>
      <c r="B24" s="335">
        <f>SUM(B20:B23)</f>
        <v>123</v>
      </c>
      <c r="C24" s="335">
        <f t="shared" ref="C24:G24" si="1">SUM(C20:C23)</f>
        <v>1657</v>
      </c>
      <c r="D24" s="335">
        <f t="shared" si="1"/>
        <v>167</v>
      </c>
      <c r="E24" s="335">
        <f t="shared" si="1"/>
        <v>4733</v>
      </c>
      <c r="F24" s="335">
        <f t="shared" si="1"/>
        <v>7026702.0199999996</v>
      </c>
      <c r="G24" s="335">
        <f t="shared" si="1"/>
        <v>901</v>
      </c>
      <c r="H24" s="336"/>
      <c r="I24" s="338"/>
    </row>
    <row r="25" spans="1:9">
      <c r="A25" s="339"/>
      <c r="B25" s="362"/>
      <c r="C25" s="340"/>
      <c r="D25" s="363"/>
      <c r="E25" s="340"/>
      <c r="F25" s="363"/>
      <c r="G25" s="340"/>
      <c r="H25" s="364"/>
      <c r="I25" s="338"/>
    </row>
    <row r="26" spans="1:9">
      <c r="A26" s="305"/>
      <c r="B26" s="305"/>
      <c r="C26" s="305"/>
      <c r="D26" s="305"/>
      <c r="E26" s="305"/>
      <c r="F26" s="343"/>
      <c r="G26" s="305"/>
      <c r="H26" s="305"/>
      <c r="I26" s="305"/>
    </row>
    <row r="27" spans="1:9" ht="13.15" customHeight="1">
      <c r="A27" s="453" t="s">
        <v>201</v>
      </c>
      <c r="B27" s="453"/>
      <c r="C27" s="454"/>
      <c r="D27" s="454"/>
      <c r="E27" s="454"/>
      <c r="F27" s="454"/>
      <c r="G27" s="454"/>
      <c r="H27" s="454"/>
      <c r="I27" s="454"/>
    </row>
  </sheetData>
  <mergeCells count="2">
    <mergeCell ref="A12:I12"/>
    <mergeCell ref="A27:I27"/>
  </mergeCells>
  <pageMargins left="0.7" right="0.7" top="0.75" bottom="0.75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autoPageBreaks="0"/>
  </sheetPr>
  <dimension ref="A1:G36"/>
  <sheetViews>
    <sheetView zoomScaleNormal="100" workbookViewId="0">
      <selection sqref="A1:E1"/>
    </sheetView>
  </sheetViews>
  <sheetFormatPr defaultRowHeight="13.9"/>
  <cols>
    <col min="1" max="1" width="46.7109375" style="365" customWidth="1"/>
    <col min="2" max="5" width="13.28515625" style="365" customWidth="1"/>
    <col min="6" max="256" width="8.85546875" style="365"/>
    <col min="257" max="257" width="62.85546875" style="365" customWidth="1"/>
    <col min="258" max="258" width="15.7109375" style="365" customWidth="1"/>
    <col min="259" max="260" width="16.7109375" style="365" customWidth="1"/>
    <col min="261" max="261" width="18.140625" style="365" customWidth="1"/>
    <col min="262" max="512" width="8.85546875" style="365"/>
    <col min="513" max="513" width="62.85546875" style="365" customWidth="1"/>
    <col min="514" max="514" width="15.7109375" style="365" customWidth="1"/>
    <col min="515" max="516" width="16.7109375" style="365" customWidth="1"/>
    <col min="517" max="517" width="18.140625" style="365" customWidth="1"/>
    <col min="518" max="768" width="8.85546875" style="365"/>
    <col min="769" max="769" width="62.85546875" style="365" customWidth="1"/>
    <col min="770" max="770" width="15.7109375" style="365" customWidth="1"/>
    <col min="771" max="772" width="16.7109375" style="365" customWidth="1"/>
    <col min="773" max="773" width="18.140625" style="365" customWidth="1"/>
    <col min="774" max="1024" width="8.85546875" style="365"/>
    <col min="1025" max="1025" width="62.85546875" style="365" customWidth="1"/>
    <col min="1026" max="1026" width="15.7109375" style="365" customWidth="1"/>
    <col min="1027" max="1028" width="16.7109375" style="365" customWidth="1"/>
    <col min="1029" max="1029" width="18.140625" style="365" customWidth="1"/>
    <col min="1030" max="1280" width="8.85546875" style="365"/>
    <col min="1281" max="1281" width="62.85546875" style="365" customWidth="1"/>
    <col min="1282" max="1282" width="15.7109375" style="365" customWidth="1"/>
    <col min="1283" max="1284" width="16.7109375" style="365" customWidth="1"/>
    <col min="1285" max="1285" width="18.140625" style="365" customWidth="1"/>
    <col min="1286" max="1536" width="8.85546875" style="365"/>
    <col min="1537" max="1537" width="62.85546875" style="365" customWidth="1"/>
    <col min="1538" max="1538" width="15.7109375" style="365" customWidth="1"/>
    <col min="1539" max="1540" width="16.7109375" style="365" customWidth="1"/>
    <col min="1541" max="1541" width="18.140625" style="365" customWidth="1"/>
    <col min="1542" max="1792" width="8.85546875" style="365"/>
    <col min="1793" max="1793" width="62.85546875" style="365" customWidth="1"/>
    <col min="1794" max="1794" width="15.7109375" style="365" customWidth="1"/>
    <col min="1795" max="1796" width="16.7109375" style="365" customWidth="1"/>
    <col min="1797" max="1797" width="18.140625" style="365" customWidth="1"/>
    <col min="1798" max="2048" width="8.85546875" style="365"/>
    <col min="2049" max="2049" width="62.85546875" style="365" customWidth="1"/>
    <col min="2050" max="2050" width="15.7109375" style="365" customWidth="1"/>
    <col min="2051" max="2052" width="16.7109375" style="365" customWidth="1"/>
    <col min="2053" max="2053" width="18.140625" style="365" customWidth="1"/>
    <col min="2054" max="2304" width="8.85546875" style="365"/>
    <col min="2305" max="2305" width="62.85546875" style="365" customWidth="1"/>
    <col min="2306" max="2306" width="15.7109375" style="365" customWidth="1"/>
    <col min="2307" max="2308" width="16.7109375" style="365" customWidth="1"/>
    <col min="2309" max="2309" width="18.140625" style="365" customWidth="1"/>
    <col min="2310" max="2560" width="8.85546875" style="365"/>
    <col min="2561" max="2561" width="62.85546875" style="365" customWidth="1"/>
    <col min="2562" max="2562" width="15.7109375" style="365" customWidth="1"/>
    <col min="2563" max="2564" width="16.7109375" style="365" customWidth="1"/>
    <col min="2565" max="2565" width="18.140625" style="365" customWidth="1"/>
    <col min="2566" max="2816" width="8.85546875" style="365"/>
    <col min="2817" max="2817" width="62.85546875" style="365" customWidth="1"/>
    <col min="2818" max="2818" width="15.7109375" style="365" customWidth="1"/>
    <col min="2819" max="2820" width="16.7109375" style="365" customWidth="1"/>
    <col min="2821" max="2821" width="18.140625" style="365" customWidth="1"/>
    <col min="2822" max="3072" width="8.85546875" style="365"/>
    <col min="3073" max="3073" width="62.85546875" style="365" customWidth="1"/>
    <col min="3074" max="3074" width="15.7109375" style="365" customWidth="1"/>
    <col min="3075" max="3076" width="16.7109375" style="365" customWidth="1"/>
    <col min="3077" max="3077" width="18.140625" style="365" customWidth="1"/>
    <col min="3078" max="3328" width="8.85546875" style="365"/>
    <col min="3329" max="3329" width="62.85546875" style="365" customWidth="1"/>
    <col min="3330" max="3330" width="15.7109375" style="365" customWidth="1"/>
    <col min="3331" max="3332" width="16.7109375" style="365" customWidth="1"/>
    <col min="3333" max="3333" width="18.140625" style="365" customWidth="1"/>
    <col min="3334" max="3584" width="8.85546875" style="365"/>
    <col min="3585" max="3585" width="62.85546875" style="365" customWidth="1"/>
    <col min="3586" max="3586" width="15.7109375" style="365" customWidth="1"/>
    <col min="3587" max="3588" width="16.7109375" style="365" customWidth="1"/>
    <col min="3589" max="3589" width="18.140625" style="365" customWidth="1"/>
    <col min="3590" max="3840" width="8.85546875" style="365"/>
    <col min="3841" max="3841" width="62.85546875" style="365" customWidth="1"/>
    <col min="3842" max="3842" width="15.7109375" style="365" customWidth="1"/>
    <col min="3843" max="3844" width="16.7109375" style="365" customWidth="1"/>
    <col min="3845" max="3845" width="18.140625" style="365" customWidth="1"/>
    <col min="3846" max="4096" width="8.85546875" style="365"/>
    <col min="4097" max="4097" width="62.85546875" style="365" customWidth="1"/>
    <col min="4098" max="4098" width="15.7109375" style="365" customWidth="1"/>
    <col min="4099" max="4100" width="16.7109375" style="365" customWidth="1"/>
    <col min="4101" max="4101" width="18.140625" style="365" customWidth="1"/>
    <col min="4102" max="4352" width="8.85546875" style="365"/>
    <col min="4353" max="4353" width="62.85546875" style="365" customWidth="1"/>
    <col min="4354" max="4354" width="15.7109375" style="365" customWidth="1"/>
    <col min="4355" max="4356" width="16.7109375" style="365" customWidth="1"/>
    <col min="4357" max="4357" width="18.140625" style="365" customWidth="1"/>
    <col min="4358" max="4608" width="8.85546875" style="365"/>
    <col min="4609" max="4609" width="62.85546875" style="365" customWidth="1"/>
    <col min="4610" max="4610" width="15.7109375" style="365" customWidth="1"/>
    <col min="4611" max="4612" width="16.7109375" style="365" customWidth="1"/>
    <col min="4613" max="4613" width="18.140625" style="365" customWidth="1"/>
    <col min="4614" max="4864" width="8.85546875" style="365"/>
    <col min="4865" max="4865" width="62.85546875" style="365" customWidth="1"/>
    <col min="4866" max="4866" width="15.7109375" style="365" customWidth="1"/>
    <col min="4867" max="4868" width="16.7109375" style="365" customWidth="1"/>
    <col min="4869" max="4869" width="18.140625" style="365" customWidth="1"/>
    <col min="4870" max="5120" width="8.85546875" style="365"/>
    <col min="5121" max="5121" width="62.85546875" style="365" customWidth="1"/>
    <col min="5122" max="5122" width="15.7109375" style="365" customWidth="1"/>
    <col min="5123" max="5124" width="16.7109375" style="365" customWidth="1"/>
    <col min="5125" max="5125" width="18.140625" style="365" customWidth="1"/>
    <col min="5126" max="5376" width="8.85546875" style="365"/>
    <col min="5377" max="5377" width="62.85546875" style="365" customWidth="1"/>
    <col min="5378" max="5378" width="15.7109375" style="365" customWidth="1"/>
    <col min="5379" max="5380" width="16.7109375" style="365" customWidth="1"/>
    <col min="5381" max="5381" width="18.140625" style="365" customWidth="1"/>
    <col min="5382" max="5632" width="8.85546875" style="365"/>
    <col min="5633" max="5633" width="62.85546875" style="365" customWidth="1"/>
    <col min="5634" max="5634" width="15.7109375" style="365" customWidth="1"/>
    <col min="5635" max="5636" width="16.7109375" style="365" customWidth="1"/>
    <col min="5637" max="5637" width="18.140625" style="365" customWidth="1"/>
    <col min="5638" max="5888" width="8.85546875" style="365"/>
    <col min="5889" max="5889" width="62.85546875" style="365" customWidth="1"/>
    <col min="5890" max="5890" width="15.7109375" style="365" customWidth="1"/>
    <col min="5891" max="5892" width="16.7109375" style="365" customWidth="1"/>
    <col min="5893" max="5893" width="18.140625" style="365" customWidth="1"/>
    <col min="5894" max="6144" width="8.85546875" style="365"/>
    <col min="6145" max="6145" width="62.85546875" style="365" customWidth="1"/>
    <col min="6146" max="6146" width="15.7109375" style="365" customWidth="1"/>
    <col min="6147" max="6148" width="16.7109375" style="365" customWidth="1"/>
    <col min="6149" max="6149" width="18.140625" style="365" customWidth="1"/>
    <col min="6150" max="6400" width="8.85546875" style="365"/>
    <col min="6401" max="6401" width="62.85546875" style="365" customWidth="1"/>
    <col min="6402" max="6402" width="15.7109375" style="365" customWidth="1"/>
    <col min="6403" max="6404" width="16.7109375" style="365" customWidth="1"/>
    <col min="6405" max="6405" width="18.140625" style="365" customWidth="1"/>
    <col min="6406" max="6656" width="8.85546875" style="365"/>
    <col min="6657" max="6657" width="62.85546875" style="365" customWidth="1"/>
    <col min="6658" max="6658" width="15.7109375" style="365" customWidth="1"/>
    <col min="6659" max="6660" width="16.7109375" style="365" customWidth="1"/>
    <col min="6661" max="6661" width="18.140625" style="365" customWidth="1"/>
    <col min="6662" max="6912" width="8.85546875" style="365"/>
    <col min="6913" max="6913" width="62.85546875" style="365" customWidth="1"/>
    <col min="6914" max="6914" width="15.7109375" style="365" customWidth="1"/>
    <col min="6915" max="6916" width="16.7109375" style="365" customWidth="1"/>
    <col min="6917" max="6917" width="18.140625" style="365" customWidth="1"/>
    <col min="6918" max="7168" width="8.85546875" style="365"/>
    <col min="7169" max="7169" width="62.85546875" style="365" customWidth="1"/>
    <col min="7170" max="7170" width="15.7109375" style="365" customWidth="1"/>
    <col min="7171" max="7172" width="16.7109375" style="365" customWidth="1"/>
    <col min="7173" max="7173" width="18.140625" style="365" customWidth="1"/>
    <col min="7174" max="7424" width="8.85546875" style="365"/>
    <col min="7425" max="7425" width="62.85546875" style="365" customWidth="1"/>
    <col min="7426" max="7426" width="15.7109375" style="365" customWidth="1"/>
    <col min="7427" max="7428" width="16.7109375" style="365" customWidth="1"/>
    <col min="7429" max="7429" width="18.140625" style="365" customWidth="1"/>
    <col min="7430" max="7680" width="8.85546875" style="365"/>
    <col min="7681" max="7681" width="62.85546875" style="365" customWidth="1"/>
    <col min="7682" max="7682" width="15.7109375" style="365" customWidth="1"/>
    <col min="7683" max="7684" width="16.7109375" style="365" customWidth="1"/>
    <col min="7685" max="7685" width="18.140625" style="365" customWidth="1"/>
    <col min="7686" max="7936" width="8.85546875" style="365"/>
    <col min="7937" max="7937" width="62.85546875" style="365" customWidth="1"/>
    <col min="7938" max="7938" width="15.7109375" style="365" customWidth="1"/>
    <col min="7939" max="7940" width="16.7109375" style="365" customWidth="1"/>
    <col min="7941" max="7941" width="18.140625" style="365" customWidth="1"/>
    <col min="7942" max="8192" width="8.85546875" style="365"/>
    <col min="8193" max="8193" width="62.85546875" style="365" customWidth="1"/>
    <col min="8194" max="8194" width="15.7109375" style="365" customWidth="1"/>
    <col min="8195" max="8196" width="16.7109375" style="365" customWidth="1"/>
    <col min="8197" max="8197" width="18.140625" style="365" customWidth="1"/>
    <col min="8198" max="8448" width="8.85546875" style="365"/>
    <col min="8449" max="8449" width="62.85546875" style="365" customWidth="1"/>
    <col min="8450" max="8450" width="15.7109375" style="365" customWidth="1"/>
    <col min="8451" max="8452" width="16.7109375" style="365" customWidth="1"/>
    <col min="8453" max="8453" width="18.140625" style="365" customWidth="1"/>
    <col min="8454" max="8704" width="8.85546875" style="365"/>
    <col min="8705" max="8705" width="62.85546875" style="365" customWidth="1"/>
    <col min="8706" max="8706" width="15.7109375" style="365" customWidth="1"/>
    <col min="8707" max="8708" width="16.7109375" style="365" customWidth="1"/>
    <col min="8709" max="8709" width="18.140625" style="365" customWidth="1"/>
    <col min="8710" max="8960" width="8.85546875" style="365"/>
    <col min="8961" max="8961" width="62.85546875" style="365" customWidth="1"/>
    <col min="8962" max="8962" width="15.7109375" style="365" customWidth="1"/>
    <col min="8963" max="8964" width="16.7109375" style="365" customWidth="1"/>
    <col min="8965" max="8965" width="18.140625" style="365" customWidth="1"/>
    <col min="8966" max="9216" width="8.85546875" style="365"/>
    <col min="9217" max="9217" width="62.85546875" style="365" customWidth="1"/>
    <col min="9218" max="9218" width="15.7109375" style="365" customWidth="1"/>
    <col min="9219" max="9220" width="16.7109375" style="365" customWidth="1"/>
    <col min="9221" max="9221" width="18.140625" style="365" customWidth="1"/>
    <col min="9222" max="9472" width="8.85546875" style="365"/>
    <col min="9473" max="9473" width="62.85546875" style="365" customWidth="1"/>
    <col min="9474" max="9474" width="15.7109375" style="365" customWidth="1"/>
    <col min="9475" max="9476" width="16.7109375" style="365" customWidth="1"/>
    <col min="9477" max="9477" width="18.140625" style="365" customWidth="1"/>
    <col min="9478" max="9728" width="8.85546875" style="365"/>
    <col min="9729" max="9729" width="62.85546875" style="365" customWidth="1"/>
    <col min="9730" max="9730" width="15.7109375" style="365" customWidth="1"/>
    <col min="9731" max="9732" width="16.7109375" style="365" customWidth="1"/>
    <col min="9733" max="9733" width="18.140625" style="365" customWidth="1"/>
    <col min="9734" max="9984" width="8.85546875" style="365"/>
    <col min="9985" max="9985" width="62.85546875" style="365" customWidth="1"/>
    <col min="9986" max="9986" width="15.7109375" style="365" customWidth="1"/>
    <col min="9987" max="9988" width="16.7109375" style="365" customWidth="1"/>
    <col min="9989" max="9989" width="18.140625" style="365" customWidth="1"/>
    <col min="9990" max="10240" width="8.85546875" style="365"/>
    <col min="10241" max="10241" width="62.85546875" style="365" customWidth="1"/>
    <col min="10242" max="10242" width="15.7109375" style="365" customWidth="1"/>
    <col min="10243" max="10244" width="16.7109375" style="365" customWidth="1"/>
    <col min="10245" max="10245" width="18.140625" style="365" customWidth="1"/>
    <col min="10246" max="10496" width="8.85546875" style="365"/>
    <col min="10497" max="10497" width="62.85546875" style="365" customWidth="1"/>
    <col min="10498" max="10498" width="15.7109375" style="365" customWidth="1"/>
    <col min="10499" max="10500" width="16.7109375" style="365" customWidth="1"/>
    <col min="10501" max="10501" width="18.140625" style="365" customWidth="1"/>
    <col min="10502" max="10752" width="8.85546875" style="365"/>
    <col min="10753" max="10753" width="62.85546875" style="365" customWidth="1"/>
    <col min="10754" max="10754" width="15.7109375" style="365" customWidth="1"/>
    <col min="10755" max="10756" width="16.7109375" style="365" customWidth="1"/>
    <col min="10757" max="10757" width="18.140625" style="365" customWidth="1"/>
    <col min="10758" max="11008" width="8.85546875" style="365"/>
    <col min="11009" max="11009" width="62.85546875" style="365" customWidth="1"/>
    <col min="11010" max="11010" width="15.7109375" style="365" customWidth="1"/>
    <col min="11011" max="11012" width="16.7109375" style="365" customWidth="1"/>
    <col min="11013" max="11013" width="18.140625" style="365" customWidth="1"/>
    <col min="11014" max="11264" width="8.85546875" style="365"/>
    <col min="11265" max="11265" width="62.85546875" style="365" customWidth="1"/>
    <col min="11266" max="11266" width="15.7109375" style="365" customWidth="1"/>
    <col min="11267" max="11268" width="16.7109375" style="365" customWidth="1"/>
    <col min="11269" max="11269" width="18.140625" style="365" customWidth="1"/>
    <col min="11270" max="11520" width="8.85546875" style="365"/>
    <col min="11521" max="11521" width="62.85546875" style="365" customWidth="1"/>
    <col min="11522" max="11522" width="15.7109375" style="365" customWidth="1"/>
    <col min="11523" max="11524" width="16.7109375" style="365" customWidth="1"/>
    <col min="11525" max="11525" width="18.140625" style="365" customWidth="1"/>
    <col min="11526" max="11776" width="8.85546875" style="365"/>
    <col min="11777" max="11777" width="62.85546875" style="365" customWidth="1"/>
    <col min="11778" max="11778" width="15.7109375" style="365" customWidth="1"/>
    <col min="11779" max="11780" width="16.7109375" style="365" customWidth="1"/>
    <col min="11781" max="11781" width="18.140625" style="365" customWidth="1"/>
    <col min="11782" max="12032" width="8.85546875" style="365"/>
    <col min="12033" max="12033" width="62.85546875" style="365" customWidth="1"/>
    <col min="12034" max="12034" width="15.7109375" style="365" customWidth="1"/>
    <col min="12035" max="12036" width="16.7109375" style="365" customWidth="1"/>
    <col min="12037" max="12037" width="18.140625" style="365" customWidth="1"/>
    <col min="12038" max="12288" width="8.85546875" style="365"/>
    <col min="12289" max="12289" width="62.85546875" style="365" customWidth="1"/>
    <col min="12290" max="12290" width="15.7109375" style="365" customWidth="1"/>
    <col min="12291" max="12292" width="16.7109375" style="365" customWidth="1"/>
    <col min="12293" max="12293" width="18.140625" style="365" customWidth="1"/>
    <col min="12294" max="12544" width="8.85546875" style="365"/>
    <col min="12545" max="12545" width="62.85546875" style="365" customWidth="1"/>
    <col min="12546" max="12546" width="15.7109375" style="365" customWidth="1"/>
    <col min="12547" max="12548" width="16.7109375" style="365" customWidth="1"/>
    <col min="12549" max="12549" width="18.140625" style="365" customWidth="1"/>
    <col min="12550" max="12800" width="8.85546875" style="365"/>
    <col min="12801" max="12801" width="62.85546875" style="365" customWidth="1"/>
    <col min="12802" max="12802" width="15.7109375" style="365" customWidth="1"/>
    <col min="12803" max="12804" width="16.7109375" style="365" customWidth="1"/>
    <col min="12805" max="12805" width="18.140625" style="365" customWidth="1"/>
    <col min="12806" max="13056" width="8.85546875" style="365"/>
    <col min="13057" max="13057" width="62.85546875" style="365" customWidth="1"/>
    <col min="13058" max="13058" width="15.7109375" style="365" customWidth="1"/>
    <col min="13059" max="13060" width="16.7109375" style="365" customWidth="1"/>
    <col min="13061" max="13061" width="18.140625" style="365" customWidth="1"/>
    <col min="13062" max="13312" width="8.85546875" style="365"/>
    <col min="13313" max="13313" width="62.85546875" style="365" customWidth="1"/>
    <col min="13314" max="13314" width="15.7109375" style="365" customWidth="1"/>
    <col min="13315" max="13316" width="16.7109375" style="365" customWidth="1"/>
    <col min="13317" max="13317" width="18.140625" style="365" customWidth="1"/>
    <col min="13318" max="13568" width="8.85546875" style="365"/>
    <col min="13569" max="13569" width="62.85546875" style="365" customWidth="1"/>
    <col min="13570" max="13570" width="15.7109375" style="365" customWidth="1"/>
    <col min="13571" max="13572" width="16.7109375" style="365" customWidth="1"/>
    <col min="13573" max="13573" width="18.140625" style="365" customWidth="1"/>
    <col min="13574" max="13824" width="8.85546875" style="365"/>
    <col min="13825" max="13825" width="62.85546875" style="365" customWidth="1"/>
    <col min="13826" max="13826" width="15.7109375" style="365" customWidth="1"/>
    <col min="13827" max="13828" width="16.7109375" style="365" customWidth="1"/>
    <col min="13829" max="13829" width="18.140625" style="365" customWidth="1"/>
    <col min="13830" max="14080" width="8.85546875" style="365"/>
    <col min="14081" max="14081" width="62.85546875" style="365" customWidth="1"/>
    <col min="14082" max="14082" width="15.7109375" style="365" customWidth="1"/>
    <col min="14083" max="14084" width="16.7109375" style="365" customWidth="1"/>
    <col min="14085" max="14085" width="18.140625" style="365" customWidth="1"/>
    <col min="14086" max="14336" width="8.85546875" style="365"/>
    <col min="14337" max="14337" width="62.85546875" style="365" customWidth="1"/>
    <col min="14338" max="14338" width="15.7109375" style="365" customWidth="1"/>
    <col min="14339" max="14340" width="16.7109375" style="365" customWidth="1"/>
    <col min="14341" max="14341" width="18.140625" style="365" customWidth="1"/>
    <col min="14342" max="14592" width="8.85546875" style="365"/>
    <col min="14593" max="14593" width="62.85546875" style="365" customWidth="1"/>
    <col min="14594" max="14594" width="15.7109375" style="365" customWidth="1"/>
    <col min="14595" max="14596" width="16.7109375" style="365" customWidth="1"/>
    <col min="14597" max="14597" width="18.140625" style="365" customWidth="1"/>
    <col min="14598" max="14848" width="8.85546875" style="365"/>
    <col min="14849" max="14849" width="62.85546875" style="365" customWidth="1"/>
    <col min="14850" max="14850" width="15.7109375" style="365" customWidth="1"/>
    <col min="14851" max="14852" width="16.7109375" style="365" customWidth="1"/>
    <col min="14853" max="14853" width="18.140625" style="365" customWidth="1"/>
    <col min="14854" max="15104" width="8.85546875" style="365"/>
    <col min="15105" max="15105" width="62.85546875" style="365" customWidth="1"/>
    <col min="15106" max="15106" width="15.7109375" style="365" customWidth="1"/>
    <col min="15107" max="15108" width="16.7109375" style="365" customWidth="1"/>
    <col min="15109" max="15109" width="18.140625" style="365" customWidth="1"/>
    <col min="15110" max="15360" width="8.85546875" style="365"/>
    <col min="15361" max="15361" width="62.85546875" style="365" customWidth="1"/>
    <col min="15362" max="15362" width="15.7109375" style="365" customWidth="1"/>
    <col min="15363" max="15364" width="16.7109375" style="365" customWidth="1"/>
    <col min="15365" max="15365" width="18.140625" style="365" customWidth="1"/>
    <col min="15366" max="15616" width="8.85546875" style="365"/>
    <col min="15617" max="15617" width="62.85546875" style="365" customWidth="1"/>
    <col min="15618" max="15618" width="15.7109375" style="365" customWidth="1"/>
    <col min="15619" max="15620" width="16.7109375" style="365" customWidth="1"/>
    <col min="15621" max="15621" width="18.140625" style="365" customWidth="1"/>
    <col min="15622" max="15872" width="8.85546875" style="365"/>
    <col min="15873" max="15873" width="62.85546875" style="365" customWidth="1"/>
    <col min="15874" max="15874" width="15.7109375" style="365" customWidth="1"/>
    <col min="15875" max="15876" width="16.7109375" style="365" customWidth="1"/>
    <col min="15877" max="15877" width="18.140625" style="365" customWidth="1"/>
    <col min="15878" max="16128" width="8.85546875" style="365"/>
    <col min="16129" max="16129" width="62.85546875" style="365" customWidth="1"/>
    <col min="16130" max="16130" width="15.7109375" style="365" customWidth="1"/>
    <col min="16131" max="16132" width="16.7109375" style="365" customWidth="1"/>
    <col min="16133" max="16133" width="18.140625" style="365" customWidth="1"/>
    <col min="16134" max="16384" width="8.85546875" style="365"/>
  </cols>
  <sheetData>
    <row r="1" spans="1:7">
      <c r="A1" s="456" t="s">
        <v>217</v>
      </c>
      <c r="B1" s="455"/>
      <c r="C1" s="455"/>
      <c r="D1" s="455"/>
      <c r="E1" s="455"/>
    </row>
    <row r="2" spans="1:7">
      <c r="A2" s="431"/>
      <c r="B2" s="432"/>
      <c r="C2" s="432"/>
      <c r="D2" s="432"/>
      <c r="E2" s="432"/>
    </row>
    <row r="3" spans="1:7">
      <c r="A3" s="430"/>
      <c r="B3" s="366"/>
      <c r="C3" s="430"/>
      <c r="D3" s="430"/>
      <c r="E3" s="367" t="s">
        <v>162</v>
      </c>
    </row>
    <row r="4" spans="1:7">
      <c r="A4" s="368"/>
      <c r="B4" s="369" t="s">
        <v>218</v>
      </c>
      <c r="C4" s="457" t="s">
        <v>219</v>
      </c>
      <c r="D4" s="458"/>
      <c r="E4" s="458"/>
    </row>
    <row r="5" spans="1:7">
      <c r="A5" s="370"/>
      <c r="B5" s="371" t="s">
        <v>220</v>
      </c>
      <c r="C5" s="372" t="s">
        <v>221</v>
      </c>
      <c r="D5" s="372" t="s">
        <v>222</v>
      </c>
      <c r="E5" s="372" t="s">
        <v>223</v>
      </c>
    </row>
    <row r="6" spans="1:7">
      <c r="A6" s="373"/>
      <c r="B6" s="374"/>
      <c r="C6" s="375"/>
      <c r="D6" s="375"/>
      <c r="E6" s="375"/>
    </row>
    <row r="7" spans="1:7">
      <c r="A7" s="376" t="s">
        <v>224</v>
      </c>
      <c r="B7" s="377">
        <v>33482</v>
      </c>
      <c r="C7" s="377">
        <v>18598</v>
      </c>
      <c r="D7" s="377">
        <v>3320</v>
      </c>
      <c r="E7" s="377">
        <v>15278</v>
      </c>
    </row>
    <row r="8" spans="1:7">
      <c r="A8" s="378" t="s">
        <v>225</v>
      </c>
      <c r="B8" s="377">
        <v>739</v>
      </c>
      <c r="C8" s="377">
        <v>311</v>
      </c>
      <c r="D8" s="377">
        <v>51</v>
      </c>
      <c r="E8" s="377">
        <v>260</v>
      </c>
    </row>
    <row r="9" spans="1:7" ht="15">
      <c r="A9" s="376" t="s">
        <v>226</v>
      </c>
      <c r="B9" s="377">
        <v>9470</v>
      </c>
      <c r="C9" s="379">
        <v>1221</v>
      </c>
      <c r="D9" s="379">
        <v>165</v>
      </c>
      <c r="E9" s="379">
        <v>1056</v>
      </c>
      <c r="G9" s="380"/>
    </row>
    <row r="10" spans="1:7" ht="15">
      <c r="A10" s="376" t="s">
        <v>227</v>
      </c>
      <c r="B10" s="377">
        <v>25187</v>
      </c>
      <c r="C10" s="377">
        <v>2618</v>
      </c>
      <c r="D10" s="377">
        <v>319</v>
      </c>
      <c r="E10" s="377">
        <v>2299</v>
      </c>
    </row>
    <row r="11" spans="1:7">
      <c r="A11" s="376"/>
      <c r="B11" s="377"/>
      <c r="C11" s="377"/>
      <c r="D11" s="377"/>
      <c r="E11" s="377"/>
    </row>
    <row r="12" spans="1:7">
      <c r="A12" s="381" t="s">
        <v>198</v>
      </c>
      <c r="B12" s="382">
        <f>SUM(B7:B11)</f>
        <v>68878</v>
      </c>
      <c r="C12" s="382">
        <f t="shared" ref="C12:E12" si="0">SUM(C7:C11)</f>
        <v>22748</v>
      </c>
      <c r="D12" s="382">
        <f t="shared" si="0"/>
        <v>3855</v>
      </c>
      <c r="E12" s="382">
        <f t="shared" si="0"/>
        <v>18893</v>
      </c>
    </row>
    <row r="13" spans="1:7">
      <c r="A13" s="383"/>
      <c r="B13" s="384"/>
      <c r="C13" s="384"/>
      <c r="D13" s="384"/>
      <c r="E13" s="384"/>
    </row>
    <row r="14" spans="1:7">
      <c r="A14" s="432"/>
      <c r="B14" s="385"/>
      <c r="C14" s="385"/>
      <c r="D14" s="385"/>
      <c r="E14" s="385"/>
    </row>
    <row r="15" spans="1:7" ht="15">
      <c r="A15" s="386" t="s">
        <v>228</v>
      </c>
      <c r="B15" s="386"/>
      <c r="C15" s="386"/>
      <c r="D15" s="386"/>
    </row>
    <row r="16" spans="1:7" ht="15">
      <c r="A16" s="387" t="s">
        <v>229</v>
      </c>
      <c r="B16" s="388"/>
      <c r="C16" s="388"/>
      <c r="D16" s="386"/>
      <c r="E16" s="389"/>
    </row>
    <row r="17" spans="1:5">
      <c r="A17" s="449" t="s">
        <v>172</v>
      </c>
      <c r="B17" s="449"/>
      <c r="C17" s="449"/>
      <c r="D17" s="449"/>
    </row>
    <row r="20" spans="1:5">
      <c r="A20" s="456"/>
      <c r="B20" s="455"/>
      <c r="C20" s="455"/>
      <c r="D20" s="455"/>
      <c r="E20" s="455"/>
    </row>
    <row r="21" spans="1:5">
      <c r="A21" s="431"/>
      <c r="B21" s="432"/>
      <c r="C21" s="432"/>
      <c r="D21" s="432"/>
      <c r="E21" s="432"/>
    </row>
    <row r="22" spans="1:5">
      <c r="A22" s="430"/>
      <c r="B22" s="430"/>
      <c r="C22" s="430"/>
      <c r="D22" s="430"/>
      <c r="E22" s="367"/>
    </row>
    <row r="23" spans="1:5">
      <c r="A23" s="430"/>
      <c r="B23" s="434"/>
      <c r="C23" s="459"/>
      <c r="D23" s="460"/>
      <c r="E23" s="460"/>
    </row>
    <row r="24" spans="1:5">
      <c r="A24" s="430"/>
      <c r="B24" s="433"/>
      <c r="C24" s="390"/>
      <c r="D24" s="390"/>
      <c r="E24" s="390"/>
    </row>
    <row r="25" spans="1:5">
      <c r="A25" s="430"/>
      <c r="B25" s="433"/>
      <c r="C25" s="390"/>
      <c r="D25" s="390"/>
      <c r="E25" s="390"/>
    </row>
    <row r="26" spans="1:5">
      <c r="A26" s="391"/>
      <c r="B26" s="385"/>
      <c r="C26" s="385"/>
      <c r="D26" s="385"/>
      <c r="E26" s="385"/>
    </row>
    <row r="27" spans="1:5">
      <c r="A27" s="391"/>
      <c r="B27" s="385"/>
      <c r="C27" s="385"/>
      <c r="D27" s="385"/>
      <c r="E27" s="385"/>
    </row>
    <row r="28" spans="1:5">
      <c r="A28" s="391"/>
      <c r="B28" s="385"/>
      <c r="C28" s="392"/>
      <c r="D28" s="392"/>
      <c r="E28" s="392"/>
    </row>
    <row r="29" spans="1:5">
      <c r="A29" s="391"/>
      <c r="B29" s="385"/>
      <c r="C29" s="385"/>
      <c r="D29" s="385"/>
      <c r="E29" s="385"/>
    </row>
    <row r="30" spans="1:5">
      <c r="A30" s="391"/>
      <c r="B30" s="385"/>
      <c r="C30" s="385"/>
      <c r="D30" s="385"/>
      <c r="E30" s="385"/>
    </row>
    <row r="31" spans="1:5">
      <c r="A31" s="432"/>
      <c r="B31" s="385"/>
      <c r="C31" s="385"/>
      <c r="D31" s="385"/>
      <c r="E31" s="385"/>
    </row>
    <row r="33" spans="1:5">
      <c r="A33" s="455"/>
      <c r="B33" s="455"/>
      <c r="C33" s="455"/>
      <c r="D33" s="455"/>
      <c r="E33" s="455"/>
    </row>
    <row r="34" spans="1:5">
      <c r="A34" s="393"/>
      <c r="B34" s="394"/>
      <c r="C34" s="394"/>
      <c r="D34" s="394"/>
      <c r="E34" s="394"/>
    </row>
    <row r="35" spans="1:5">
      <c r="A35" s="389"/>
      <c r="B35" s="389"/>
      <c r="C35" s="389"/>
      <c r="E35" s="389"/>
    </row>
    <row r="36" spans="1:5">
      <c r="A36" s="395"/>
    </row>
  </sheetData>
  <mergeCells count="6">
    <mergeCell ref="A33:E33"/>
    <mergeCell ref="A1:E1"/>
    <mergeCell ref="C4:E4"/>
    <mergeCell ref="A17:D17"/>
    <mergeCell ref="A20:E20"/>
    <mergeCell ref="C23:E23"/>
  </mergeCells>
  <printOptions horizontalCentered="1"/>
  <pageMargins left="0.47244094488188981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2"/>
  </sheetPr>
  <dimension ref="A2:H44"/>
  <sheetViews>
    <sheetView workbookViewId="0">
      <selection activeCell="C19" sqref="C19"/>
    </sheetView>
  </sheetViews>
  <sheetFormatPr defaultColWidth="8.85546875" defaultRowHeight="13.9"/>
  <cols>
    <col min="1" max="1" width="33.42578125" style="398" customWidth="1"/>
    <col min="2" max="2" width="12" style="398" customWidth="1"/>
    <col min="3" max="3" width="15.28515625" style="398" customWidth="1"/>
    <col min="4" max="16384" width="8.85546875" style="398"/>
  </cols>
  <sheetData>
    <row r="2" spans="1:8">
      <c r="A2" s="396"/>
      <c r="B2" s="397"/>
      <c r="C2" s="397"/>
      <c r="D2" s="397"/>
      <c r="E2" s="397"/>
      <c r="F2" s="397"/>
      <c r="G2" s="397"/>
      <c r="H2" s="397"/>
    </row>
    <row r="3" spans="1:8">
      <c r="A3" s="399" t="s">
        <v>230</v>
      </c>
      <c r="B3" s="400" t="s">
        <v>231</v>
      </c>
      <c r="C3" s="397"/>
      <c r="D3" s="397"/>
      <c r="E3" s="397"/>
      <c r="F3" s="397"/>
      <c r="G3" s="397"/>
      <c r="H3" s="397"/>
    </row>
    <row r="4" spans="1:8">
      <c r="A4" s="397" t="s">
        <v>232</v>
      </c>
      <c r="B4" s="401">
        <v>17</v>
      </c>
      <c r="C4" s="397"/>
      <c r="D4" s="397"/>
      <c r="E4" s="397"/>
      <c r="F4" s="397"/>
      <c r="G4" s="397"/>
      <c r="H4" s="397"/>
    </row>
    <row r="5" spans="1:8">
      <c r="A5" s="397" t="s">
        <v>233</v>
      </c>
      <c r="B5" s="401">
        <v>17</v>
      </c>
      <c r="C5" s="397"/>
      <c r="D5" s="397"/>
      <c r="E5" s="397"/>
      <c r="F5" s="397"/>
      <c r="G5" s="397"/>
      <c r="H5" s="397"/>
    </row>
    <row r="6" spans="1:8">
      <c r="A6" s="397" t="s">
        <v>234</v>
      </c>
      <c r="B6" s="401">
        <v>12</v>
      </c>
      <c r="C6" s="397"/>
      <c r="D6" s="397"/>
      <c r="E6" s="397"/>
      <c r="F6" s="397"/>
      <c r="G6" s="397"/>
      <c r="H6" s="397"/>
    </row>
    <row r="7" spans="1:8">
      <c r="A7" s="397" t="s">
        <v>235</v>
      </c>
      <c r="B7" s="401">
        <v>12</v>
      </c>
      <c r="C7" s="397"/>
      <c r="D7" s="397"/>
      <c r="E7" s="397"/>
      <c r="F7" s="397"/>
      <c r="G7" s="397"/>
      <c r="H7" s="397"/>
    </row>
    <row r="8" spans="1:8">
      <c r="A8" s="397" t="s">
        <v>236</v>
      </c>
      <c r="B8" s="401">
        <v>11</v>
      </c>
      <c r="C8" s="397"/>
      <c r="D8" s="397"/>
      <c r="E8" s="397"/>
      <c r="F8" s="397"/>
      <c r="G8" s="397"/>
      <c r="H8" s="397"/>
    </row>
    <row r="9" spans="1:8">
      <c r="A9" s="397" t="s">
        <v>237</v>
      </c>
      <c r="B9" s="401">
        <v>8</v>
      </c>
      <c r="C9" s="397"/>
      <c r="D9" s="397"/>
      <c r="E9" s="397"/>
      <c r="F9" s="397"/>
      <c r="G9" s="397"/>
      <c r="H9" s="397"/>
    </row>
    <row r="10" spans="1:8">
      <c r="A10" s="397" t="s">
        <v>238</v>
      </c>
      <c r="B10" s="401">
        <v>6</v>
      </c>
      <c r="C10" s="397"/>
      <c r="D10" s="397"/>
      <c r="E10" s="397"/>
      <c r="F10" s="397"/>
      <c r="G10" s="397"/>
      <c r="H10" s="397"/>
    </row>
    <row r="11" spans="1:8">
      <c r="A11" s="397" t="s">
        <v>239</v>
      </c>
      <c r="B11" s="401">
        <v>6</v>
      </c>
      <c r="C11" s="397"/>
      <c r="D11" s="397"/>
      <c r="E11" s="397"/>
      <c r="F11" s="397"/>
      <c r="G11" s="397"/>
      <c r="H11" s="397"/>
    </row>
    <row r="12" spans="1:8">
      <c r="A12" s="397" t="s">
        <v>240</v>
      </c>
      <c r="B12" s="401">
        <v>4</v>
      </c>
      <c r="C12" s="397"/>
      <c r="D12" s="397"/>
      <c r="E12" s="397"/>
      <c r="F12" s="397"/>
      <c r="G12" s="397"/>
      <c r="H12" s="397"/>
    </row>
    <row r="13" spans="1:8">
      <c r="A13" s="397" t="s">
        <v>241</v>
      </c>
      <c r="B13" s="401">
        <v>4</v>
      </c>
      <c r="C13" s="397"/>
      <c r="D13" s="397"/>
      <c r="E13" s="397"/>
      <c r="F13" s="397"/>
      <c r="G13" s="397"/>
      <c r="H13" s="397"/>
    </row>
    <row r="14" spans="1:8">
      <c r="A14" s="397" t="s">
        <v>242</v>
      </c>
      <c r="B14" s="401">
        <v>3</v>
      </c>
      <c r="C14" s="397"/>
      <c r="D14" s="397"/>
      <c r="E14" s="397"/>
      <c r="F14" s="397"/>
      <c r="G14" s="397"/>
      <c r="H14" s="397"/>
    </row>
    <row r="15" spans="1:8">
      <c r="A15" s="397" t="s">
        <v>243</v>
      </c>
      <c r="B15" s="401">
        <v>2</v>
      </c>
      <c r="C15" s="397"/>
      <c r="D15" s="397"/>
      <c r="E15" s="397"/>
      <c r="F15" s="397"/>
      <c r="G15" s="397"/>
      <c r="H15" s="397"/>
    </row>
    <row r="16" spans="1:8">
      <c r="A16" s="397" t="s">
        <v>244</v>
      </c>
      <c r="B16" s="401">
        <v>1</v>
      </c>
      <c r="C16" s="397"/>
      <c r="D16" s="397"/>
      <c r="E16" s="397"/>
      <c r="F16" s="397"/>
      <c r="G16" s="397"/>
      <c r="H16" s="397"/>
    </row>
    <row r="17" spans="1:8">
      <c r="A17" s="397" t="s">
        <v>245</v>
      </c>
      <c r="B17" s="401">
        <v>1</v>
      </c>
      <c r="C17" s="397"/>
      <c r="D17" s="397"/>
      <c r="E17" s="397"/>
      <c r="F17" s="397"/>
      <c r="G17" s="397"/>
      <c r="H17" s="397"/>
    </row>
    <row r="18" spans="1:8">
      <c r="A18" s="402" t="s">
        <v>246</v>
      </c>
      <c r="B18" s="403">
        <v>1</v>
      </c>
      <c r="C18" s="397"/>
      <c r="D18" s="397"/>
      <c r="E18" s="397"/>
      <c r="F18" s="397"/>
      <c r="G18" s="397"/>
      <c r="H18" s="397"/>
    </row>
    <row r="19" spans="1:8">
      <c r="A19" s="404" t="s">
        <v>48</v>
      </c>
      <c r="B19" s="405">
        <f>SUM(B4:B18)</f>
        <v>105</v>
      </c>
      <c r="C19" s="397"/>
      <c r="D19" s="397"/>
      <c r="E19" s="397"/>
      <c r="F19" s="397"/>
      <c r="G19" s="397"/>
      <c r="H19" s="397"/>
    </row>
    <row r="20" spans="1:8">
      <c r="A20" s="406"/>
      <c r="B20" s="407"/>
      <c r="C20" s="397"/>
      <c r="D20" s="397"/>
      <c r="E20" s="397"/>
      <c r="F20" s="408" t="s">
        <v>247</v>
      </c>
      <c r="G20" s="397"/>
      <c r="H20" s="397"/>
    </row>
    <row r="21" spans="1:8">
      <c r="B21" s="409"/>
      <c r="C21" s="397"/>
      <c r="D21" s="397" t="s">
        <v>248</v>
      </c>
      <c r="E21" s="397"/>
      <c r="F21" s="397"/>
      <c r="G21" s="397"/>
      <c r="H21" s="397"/>
    </row>
    <row r="22" spans="1:8">
      <c r="A22" s="408"/>
      <c r="B22" s="409"/>
      <c r="C22" s="397"/>
      <c r="D22" s="397"/>
      <c r="E22" s="397"/>
      <c r="F22" s="397"/>
      <c r="G22" s="397"/>
      <c r="H22" s="397"/>
    </row>
    <row r="23" spans="1:8">
      <c r="A23" s="397"/>
      <c r="B23" s="409"/>
      <c r="C23" s="397"/>
      <c r="D23" s="397"/>
      <c r="E23" s="397"/>
      <c r="F23" s="397"/>
      <c r="G23" s="397"/>
      <c r="H23" s="397"/>
    </row>
    <row r="24" spans="1:8">
      <c r="A24" s="408"/>
      <c r="B24" s="409"/>
      <c r="C24" s="397"/>
      <c r="D24" s="397"/>
      <c r="E24" s="397"/>
      <c r="F24" s="397"/>
      <c r="G24" s="397"/>
      <c r="H24" s="397"/>
    </row>
    <row r="25" spans="1:8">
      <c r="A25" s="396"/>
      <c r="B25" s="409"/>
      <c r="C25" s="397"/>
      <c r="D25" s="397"/>
      <c r="E25" s="397"/>
      <c r="F25" s="397"/>
      <c r="G25" s="397"/>
      <c r="H25" s="397"/>
    </row>
    <row r="26" spans="1:8">
      <c r="A26" s="399" t="s">
        <v>249</v>
      </c>
      <c r="B26" s="400" t="s">
        <v>231</v>
      </c>
      <c r="C26" s="397"/>
      <c r="D26" s="397"/>
      <c r="E26" s="397"/>
      <c r="F26" s="397"/>
      <c r="G26" s="397"/>
      <c r="H26" s="397"/>
    </row>
    <row r="27" spans="1:8">
      <c r="A27" s="397" t="s">
        <v>250</v>
      </c>
      <c r="B27" s="401">
        <v>39</v>
      </c>
      <c r="C27" s="397"/>
      <c r="D27" s="397"/>
      <c r="E27" s="397"/>
      <c r="F27" s="397"/>
      <c r="G27" s="397"/>
      <c r="H27" s="397"/>
    </row>
    <row r="28" spans="1:8">
      <c r="A28" s="397" t="s">
        <v>251</v>
      </c>
      <c r="B28" s="401">
        <v>14</v>
      </c>
      <c r="C28" s="397"/>
      <c r="D28" s="397"/>
      <c r="E28" s="397"/>
      <c r="F28" s="397"/>
      <c r="G28" s="397"/>
      <c r="H28" s="397"/>
    </row>
    <row r="29" spans="1:8">
      <c r="A29" s="397" t="s">
        <v>252</v>
      </c>
      <c r="B29" s="401">
        <v>14</v>
      </c>
      <c r="C29" s="397"/>
      <c r="D29" s="397"/>
      <c r="E29" s="397"/>
      <c r="F29" s="397"/>
      <c r="G29" s="397"/>
      <c r="H29" s="397"/>
    </row>
    <row r="30" spans="1:8">
      <c r="A30" s="397" t="s">
        <v>253</v>
      </c>
      <c r="B30" s="401">
        <v>6</v>
      </c>
      <c r="C30" s="397"/>
      <c r="D30" s="397"/>
      <c r="E30" s="397"/>
      <c r="F30" s="397"/>
      <c r="G30" s="397"/>
      <c r="H30" s="397"/>
    </row>
    <row r="31" spans="1:8">
      <c r="A31" s="397" t="s">
        <v>254</v>
      </c>
      <c r="B31" s="401">
        <v>6</v>
      </c>
      <c r="C31" s="397"/>
      <c r="D31" s="397"/>
      <c r="E31" s="397"/>
      <c r="F31" s="397"/>
      <c r="G31" s="397"/>
      <c r="H31" s="397"/>
    </row>
    <row r="32" spans="1:8">
      <c r="A32" s="397" t="s">
        <v>255</v>
      </c>
      <c r="B32" s="401">
        <v>6</v>
      </c>
      <c r="C32" s="397"/>
      <c r="D32" s="397"/>
      <c r="E32" s="397"/>
      <c r="F32" s="397"/>
      <c r="G32" s="397"/>
      <c r="H32" s="397"/>
    </row>
    <row r="33" spans="1:8">
      <c r="A33" s="397" t="s">
        <v>256</v>
      </c>
      <c r="B33" s="401">
        <v>3</v>
      </c>
      <c r="C33" s="397"/>
      <c r="D33" s="397"/>
      <c r="E33" s="397"/>
      <c r="F33" s="397"/>
      <c r="G33" s="397"/>
      <c r="H33" s="397"/>
    </row>
    <row r="34" spans="1:8">
      <c r="A34" s="397" t="s">
        <v>257</v>
      </c>
      <c r="B34" s="401">
        <v>3</v>
      </c>
      <c r="C34" s="397"/>
      <c r="D34" s="397"/>
      <c r="E34" s="397"/>
      <c r="F34" s="397"/>
      <c r="G34" s="397"/>
      <c r="H34" s="397"/>
    </row>
    <row r="35" spans="1:8">
      <c r="A35" s="397" t="s">
        <v>258</v>
      </c>
      <c r="B35" s="401">
        <v>3</v>
      </c>
      <c r="C35" s="397"/>
      <c r="D35" s="397"/>
      <c r="E35" s="397"/>
      <c r="F35" s="397"/>
      <c r="G35" s="397"/>
      <c r="H35" s="397"/>
    </row>
    <row r="36" spans="1:8">
      <c r="A36" s="397" t="s">
        <v>259</v>
      </c>
      <c r="B36" s="401">
        <v>3</v>
      </c>
      <c r="C36" s="397"/>
      <c r="D36" s="397"/>
      <c r="E36" s="397"/>
      <c r="F36" s="397"/>
      <c r="G36" s="397"/>
      <c r="H36" s="397"/>
    </row>
    <row r="37" spans="1:8">
      <c r="A37" s="397" t="s">
        <v>260</v>
      </c>
      <c r="B37" s="401">
        <v>3</v>
      </c>
      <c r="C37" s="397"/>
      <c r="D37" s="397"/>
      <c r="E37" s="397"/>
      <c r="F37" s="397"/>
      <c r="G37" s="397"/>
      <c r="H37" s="397"/>
    </row>
    <row r="38" spans="1:8">
      <c r="A38" s="397" t="s">
        <v>261</v>
      </c>
      <c r="B38" s="401">
        <v>2</v>
      </c>
      <c r="C38" s="397"/>
      <c r="D38" s="397"/>
      <c r="E38" s="397"/>
      <c r="F38" s="397"/>
      <c r="G38" s="397"/>
      <c r="H38" s="397"/>
    </row>
    <row r="39" spans="1:8">
      <c r="A39" s="397" t="s">
        <v>262</v>
      </c>
      <c r="B39" s="401">
        <v>1</v>
      </c>
      <c r="C39" s="397"/>
      <c r="D39" s="397"/>
      <c r="E39" s="397"/>
      <c r="F39" s="397"/>
      <c r="G39" s="397"/>
      <c r="H39" s="397"/>
    </row>
    <row r="40" spans="1:8">
      <c r="A40" s="397" t="s">
        <v>263</v>
      </c>
      <c r="B40" s="401">
        <v>1</v>
      </c>
      <c r="C40" s="397"/>
      <c r="D40" s="397"/>
      <c r="E40" s="397"/>
      <c r="F40" s="397"/>
      <c r="G40" s="397"/>
      <c r="H40" s="397"/>
    </row>
    <row r="41" spans="1:8">
      <c r="A41" s="402" t="s">
        <v>264</v>
      </c>
      <c r="B41" s="403">
        <v>1</v>
      </c>
      <c r="C41" s="397"/>
      <c r="D41" s="397"/>
      <c r="E41" s="397"/>
      <c r="F41" s="397"/>
      <c r="G41" s="397"/>
      <c r="H41" s="397"/>
    </row>
    <row r="42" spans="1:8">
      <c r="A42" s="404" t="s">
        <v>48</v>
      </c>
      <c r="B42" s="405">
        <f>SUM(B27:B41)</f>
        <v>105</v>
      </c>
      <c r="C42" s="397"/>
      <c r="D42" s="397"/>
      <c r="E42" s="397"/>
      <c r="F42" s="397"/>
      <c r="G42" s="397"/>
      <c r="H42" s="397"/>
    </row>
    <row r="43" spans="1:8">
      <c r="A43" s="397"/>
      <c r="B43" s="397"/>
      <c r="C43" s="397"/>
      <c r="D43" s="397"/>
      <c r="E43" s="408" t="s">
        <v>247</v>
      </c>
      <c r="F43" s="397"/>
      <c r="G43" s="397"/>
      <c r="H43" s="397"/>
    </row>
    <row r="44" spans="1:8">
      <c r="B44" s="397"/>
      <c r="C44" s="397"/>
      <c r="D44" s="397"/>
      <c r="E44" s="397"/>
      <c r="F44" s="397"/>
      <c r="G44" s="397"/>
      <c r="H44" s="397"/>
    </row>
  </sheetData>
  <pageMargins left="0.7" right="0.7" top="0.75" bottom="0.75" header="0.3" footer="0.3"/>
  <pageSetup paperSize="9" orientation="portrait" r:id="rId1"/>
  <drawing r:id="rId2"/>
  <legacyDrawing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2"/>
  </sheetPr>
  <dimension ref="A2:R44"/>
  <sheetViews>
    <sheetView workbookViewId="0">
      <selection activeCell="A46" sqref="A46"/>
    </sheetView>
  </sheetViews>
  <sheetFormatPr defaultColWidth="8.85546875" defaultRowHeight="13.9"/>
  <cols>
    <col min="1" max="1" width="29" style="106" bestFit="1" customWidth="1"/>
    <col min="2" max="2" width="17.5703125" style="106" bestFit="1" customWidth="1"/>
    <col min="3" max="3" width="18.7109375" style="106" bestFit="1" customWidth="1"/>
    <col min="4" max="4" width="12" style="106" customWidth="1"/>
    <col min="5" max="5" width="12.28515625" style="106" customWidth="1"/>
    <col min="6" max="7" width="8.85546875" style="106"/>
    <col min="8" max="8" width="10.85546875" style="106" customWidth="1"/>
    <col min="9" max="9" width="26.85546875" style="106" customWidth="1"/>
    <col min="10" max="10" width="13.28515625" style="106" customWidth="1"/>
    <col min="11" max="11" width="8.85546875" style="106"/>
    <col min="12" max="12" width="11.85546875" style="106" customWidth="1"/>
    <col min="13" max="16" width="8.85546875" style="106"/>
    <col min="17" max="17" width="21.140625" style="106" customWidth="1"/>
    <col min="18" max="18" width="11.7109375" style="106" customWidth="1"/>
    <col min="19" max="16384" width="8.85546875" style="106"/>
  </cols>
  <sheetData>
    <row r="2" spans="1:18">
      <c r="J2" s="167" t="s">
        <v>265</v>
      </c>
    </row>
    <row r="6" spans="1:18">
      <c r="A6" s="167"/>
      <c r="R6" s="410"/>
    </row>
    <row r="7" spans="1:18">
      <c r="B7" s="106" t="s">
        <v>48</v>
      </c>
      <c r="C7" s="106" t="s">
        <v>266</v>
      </c>
      <c r="D7" s="106" t="s">
        <v>267</v>
      </c>
      <c r="E7" s="106" t="s">
        <v>93</v>
      </c>
      <c r="H7" s="106" t="s">
        <v>268</v>
      </c>
      <c r="R7" s="410"/>
    </row>
    <row r="8" spans="1:18">
      <c r="A8" s="106" t="s">
        <v>114</v>
      </c>
      <c r="B8" s="410">
        <v>18314734.5</v>
      </c>
      <c r="C8" s="410">
        <v>18132732.800000001</v>
      </c>
      <c r="D8" s="410">
        <v>182001.7</v>
      </c>
      <c r="E8" s="411">
        <v>0.99374468136570604</v>
      </c>
      <c r="H8" s="411">
        <f t="shared" ref="H8:H17" si="0">D8*100/$D$17</f>
        <v>11.712322309802833</v>
      </c>
      <c r="R8" s="410"/>
    </row>
    <row r="9" spans="1:18">
      <c r="A9" s="106" t="s">
        <v>269</v>
      </c>
      <c r="B9" s="410">
        <v>1587874.7</v>
      </c>
      <c r="C9" s="410">
        <v>1557805.4</v>
      </c>
      <c r="D9" s="410">
        <v>30069.3</v>
      </c>
      <c r="E9" s="411">
        <v>1.8936821652237421</v>
      </c>
      <c r="H9" s="411">
        <f t="shared" si="0"/>
        <v>1.9350441959067104</v>
      </c>
      <c r="R9" s="410"/>
    </row>
    <row r="10" spans="1:18">
      <c r="A10" s="106" t="s">
        <v>270</v>
      </c>
      <c r="B10" s="410">
        <v>12299807.6</v>
      </c>
      <c r="C10" s="410">
        <v>11879861.800000001</v>
      </c>
      <c r="D10" s="410">
        <v>419945.8</v>
      </c>
      <c r="E10" s="411">
        <v>3.4142469025287845</v>
      </c>
      <c r="H10" s="411">
        <f t="shared" si="0"/>
        <v>27.024695715743306</v>
      </c>
      <c r="R10" s="410"/>
    </row>
    <row r="11" spans="1:18">
      <c r="A11" s="106" t="s">
        <v>271</v>
      </c>
      <c r="B11" s="410">
        <v>1415885.1</v>
      </c>
      <c r="C11" s="410">
        <v>1390391.1</v>
      </c>
      <c r="D11" s="410">
        <v>25494</v>
      </c>
      <c r="E11" s="411">
        <v>1.8005698343742724</v>
      </c>
      <c r="H11" s="411">
        <f t="shared" si="0"/>
        <v>1.6406107468562845</v>
      </c>
      <c r="R11" s="410"/>
    </row>
    <row r="12" spans="1:18">
      <c r="A12" s="106" t="s">
        <v>272</v>
      </c>
      <c r="B12" s="410">
        <v>6220069.7999999998</v>
      </c>
      <c r="C12" s="410">
        <v>6116850.0999999996</v>
      </c>
      <c r="D12" s="410">
        <v>103219.7</v>
      </c>
      <c r="E12" s="411">
        <v>1.6594620851360864</v>
      </c>
      <c r="H12" s="411">
        <f t="shared" si="0"/>
        <v>6.6424785874041588</v>
      </c>
      <c r="R12" s="410"/>
    </row>
    <row r="13" spans="1:18">
      <c r="A13" s="106" t="s">
        <v>125</v>
      </c>
      <c r="B13" s="410">
        <v>3072150</v>
      </c>
      <c r="C13" s="410">
        <v>2766416</v>
      </c>
      <c r="D13" s="410">
        <v>305734</v>
      </c>
      <c r="E13" s="411">
        <v>9.9517927184545023</v>
      </c>
      <c r="H13" s="411">
        <f t="shared" si="0"/>
        <v>19.674844515547157</v>
      </c>
      <c r="R13" s="410"/>
    </row>
    <row r="14" spans="1:18">
      <c r="A14" s="106" t="s">
        <v>127</v>
      </c>
      <c r="B14" s="410">
        <v>8393917.9000000004</v>
      </c>
      <c r="C14" s="410">
        <v>8201913.5999999996</v>
      </c>
      <c r="D14" s="410">
        <v>192004.3</v>
      </c>
      <c r="E14" s="411">
        <v>2.287421705661429</v>
      </c>
      <c r="H14" s="411">
        <f t="shared" si="0"/>
        <v>12.356017808998905</v>
      </c>
      <c r="R14" s="410"/>
    </row>
    <row r="15" spans="1:18">
      <c r="A15" s="106" t="s">
        <v>126</v>
      </c>
      <c r="B15" s="410">
        <v>2188922.5</v>
      </c>
      <c r="C15" s="410">
        <v>2016015.8</v>
      </c>
      <c r="D15" s="410">
        <v>172906.7</v>
      </c>
      <c r="E15" s="411">
        <v>7.8991695685891115</v>
      </c>
      <c r="H15" s="411">
        <f t="shared" si="0"/>
        <v>11.127033428393171</v>
      </c>
      <c r="R15" s="410"/>
    </row>
    <row r="16" spans="1:18">
      <c r="A16" s="106" t="s">
        <v>273</v>
      </c>
      <c r="B16" s="410">
        <v>1738501.8</v>
      </c>
      <c r="C16" s="410">
        <v>1615943.8</v>
      </c>
      <c r="D16" s="410">
        <v>122558</v>
      </c>
      <c r="E16" s="411">
        <v>7.0496331956630707</v>
      </c>
      <c r="H16" s="411">
        <f t="shared" si="0"/>
        <v>7.8869526913474743</v>
      </c>
      <c r="R16" s="410"/>
    </row>
    <row r="17" spans="1:10">
      <c r="A17" s="106" t="s">
        <v>74</v>
      </c>
      <c r="B17" s="410">
        <v>55231863.899999999</v>
      </c>
      <c r="C17" s="410">
        <v>53677930.399999999</v>
      </c>
      <c r="D17" s="410">
        <v>1553933.5</v>
      </c>
      <c r="E17" s="411">
        <f>D17*100/B17</f>
        <v>2.8134728583729727</v>
      </c>
      <c r="H17" s="411">
        <f t="shared" si="0"/>
        <v>100</v>
      </c>
    </row>
    <row r="24" spans="1:10">
      <c r="J24" s="106" t="s">
        <v>274</v>
      </c>
    </row>
    <row r="27" spans="1:10">
      <c r="A27" s="412"/>
    </row>
    <row r="29" spans="1:10">
      <c r="A29" s="167" t="s">
        <v>275</v>
      </c>
    </row>
    <row r="30" spans="1:10" ht="41.45">
      <c r="A30" s="413"/>
      <c r="B30" s="414" t="s">
        <v>276</v>
      </c>
      <c r="C30" s="414" t="s">
        <v>277</v>
      </c>
      <c r="D30" s="414" t="s">
        <v>278</v>
      </c>
      <c r="E30" s="414" t="s">
        <v>279</v>
      </c>
    </row>
    <row r="31" spans="1:10">
      <c r="A31" s="415"/>
      <c r="B31" s="412"/>
      <c r="C31" s="412"/>
      <c r="D31" s="412"/>
      <c r="E31" s="412"/>
    </row>
    <row r="32" spans="1:10">
      <c r="A32" s="106" t="s">
        <v>114</v>
      </c>
      <c r="B32" s="410">
        <v>18314734.5</v>
      </c>
      <c r="C32" s="410">
        <v>18132732.800000001</v>
      </c>
      <c r="D32" s="410">
        <v>182001.7</v>
      </c>
      <c r="E32" s="416">
        <f t="shared" ref="E32:E41" si="1">D32*100/B32</f>
        <v>0.99374468136570582</v>
      </c>
      <c r="G32" s="411"/>
    </row>
    <row r="33" spans="1:7">
      <c r="A33" s="106" t="s">
        <v>269</v>
      </c>
      <c r="B33" s="410">
        <v>1587874.7</v>
      </c>
      <c r="C33" s="410">
        <v>1557805.4</v>
      </c>
      <c r="D33" s="410">
        <v>30069.3</v>
      </c>
      <c r="E33" s="416">
        <f t="shared" si="1"/>
        <v>1.8936821652237421</v>
      </c>
      <c r="G33" s="411"/>
    </row>
    <row r="34" spans="1:7">
      <c r="A34" s="106" t="s">
        <v>270</v>
      </c>
      <c r="B34" s="410">
        <v>12299807.6</v>
      </c>
      <c r="C34" s="410">
        <v>11879861.800000001</v>
      </c>
      <c r="D34" s="410">
        <v>419945.8</v>
      </c>
      <c r="E34" s="416">
        <f t="shared" si="1"/>
        <v>3.4142469025287845</v>
      </c>
      <c r="G34" s="411"/>
    </row>
    <row r="35" spans="1:7">
      <c r="A35" s="106" t="s">
        <v>271</v>
      </c>
      <c r="B35" s="410">
        <v>1415885.1</v>
      </c>
      <c r="C35" s="410">
        <v>1390391.1</v>
      </c>
      <c r="D35" s="410">
        <v>25494</v>
      </c>
      <c r="E35" s="416">
        <f t="shared" si="1"/>
        <v>1.8005698343742722</v>
      </c>
      <c r="G35" s="411"/>
    </row>
    <row r="36" spans="1:7">
      <c r="A36" s="106" t="s">
        <v>272</v>
      </c>
      <c r="B36" s="410">
        <v>6220069.7999999998</v>
      </c>
      <c r="C36" s="410">
        <v>6116850.0999999996</v>
      </c>
      <c r="D36" s="410">
        <v>103219.7</v>
      </c>
      <c r="E36" s="416">
        <f t="shared" si="1"/>
        <v>1.6594620851360864</v>
      </c>
      <c r="G36" s="411"/>
    </row>
    <row r="37" spans="1:7">
      <c r="A37" s="106" t="s">
        <v>125</v>
      </c>
      <c r="B37" s="410">
        <v>3072150</v>
      </c>
      <c r="C37" s="410">
        <v>2766416</v>
      </c>
      <c r="D37" s="410">
        <v>305734</v>
      </c>
      <c r="E37" s="416">
        <f t="shared" si="1"/>
        <v>9.9517927184545023</v>
      </c>
      <c r="G37" s="411"/>
    </row>
    <row r="38" spans="1:7">
      <c r="A38" s="106" t="s">
        <v>127</v>
      </c>
      <c r="B38" s="410">
        <v>8393917.9000000004</v>
      </c>
      <c r="C38" s="410">
        <v>8201913.5999999996</v>
      </c>
      <c r="D38" s="410">
        <v>192004.3</v>
      </c>
      <c r="E38" s="416">
        <f t="shared" si="1"/>
        <v>2.287421705661429</v>
      </c>
      <c r="G38" s="411"/>
    </row>
    <row r="39" spans="1:7">
      <c r="A39" s="106" t="s">
        <v>126</v>
      </c>
      <c r="B39" s="410">
        <v>2188922.5</v>
      </c>
      <c r="C39" s="410">
        <v>2016015.8</v>
      </c>
      <c r="D39" s="410">
        <v>172906.7</v>
      </c>
      <c r="E39" s="416">
        <f t="shared" si="1"/>
        <v>7.8991695685891115</v>
      </c>
      <c r="G39" s="411"/>
    </row>
    <row r="40" spans="1:7">
      <c r="A40" s="106" t="s">
        <v>273</v>
      </c>
      <c r="B40" s="410">
        <v>1738501.8</v>
      </c>
      <c r="C40" s="410">
        <v>1615943.8</v>
      </c>
      <c r="D40" s="410">
        <v>122558</v>
      </c>
      <c r="E40" s="416">
        <f t="shared" si="1"/>
        <v>7.0496331956630698</v>
      </c>
      <c r="G40" s="411"/>
    </row>
    <row r="41" spans="1:7">
      <c r="A41" s="412" t="s">
        <v>74</v>
      </c>
      <c r="B41" s="417">
        <v>55231863.899999999</v>
      </c>
      <c r="C41" s="417">
        <v>53677930.399999999</v>
      </c>
      <c r="D41" s="417">
        <v>1553933.5</v>
      </c>
      <c r="E41" s="416">
        <f t="shared" si="1"/>
        <v>2.8134728583729727</v>
      </c>
      <c r="G41" s="418"/>
    </row>
    <row r="42" spans="1:7">
      <c r="A42" s="155"/>
      <c r="B42" s="419"/>
      <c r="C42" s="419"/>
      <c r="D42" s="419"/>
      <c r="E42" s="420"/>
    </row>
    <row r="44" spans="1:7">
      <c r="A44" s="106" t="s">
        <v>280</v>
      </c>
    </row>
  </sheetData>
  <pageMargins left="0.7" right="0.7" top="0.75" bottom="0.75" header="0.3" footer="0.3"/>
  <pageSetup paperSize="9" scale="70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2"/>
  </sheetPr>
  <dimension ref="A5:R30"/>
  <sheetViews>
    <sheetView tabSelected="1" topLeftCell="A4" workbookViewId="0">
      <selection activeCell="B33" sqref="B33"/>
    </sheetView>
  </sheetViews>
  <sheetFormatPr defaultColWidth="8.85546875" defaultRowHeight="13.9"/>
  <cols>
    <col min="1" max="1" width="18.7109375" style="106" bestFit="1" customWidth="1"/>
    <col min="2" max="16" width="8.85546875" style="106"/>
    <col min="17" max="17" width="12.7109375" style="106" customWidth="1"/>
    <col min="18" max="16384" width="8.85546875" style="106"/>
  </cols>
  <sheetData>
    <row r="5" spans="1:18">
      <c r="B5" s="106">
        <v>2000</v>
      </c>
      <c r="C5" s="106">
        <v>2001</v>
      </c>
      <c r="D5" s="106">
        <v>2002</v>
      </c>
      <c r="E5" s="106">
        <v>2003</v>
      </c>
      <c r="F5" s="106">
        <v>2004</v>
      </c>
      <c r="G5" s="106">
        <v>2005</v>
      </c>
      <c r="H5" s="106">
        <v>2006</v>
      </c>
      <c r="I5" s="106">
        <v>2007</v>
      </c>
      <c r="J5" s="106">
        <v>2008</v>
      </c>
      <c r="K5" s="106">
        <v>2009</v>
      </c>
      <c r="L5" s="106">
        <v>2010</v>
      </c>
      <c r="M5" s="106">
        <v>2011</v>
      </c>
      <c r="N5" s="106">
        <v>2012</v>
      </c>
      <c r="O5" s="106">
        <v>2013</v>
      </c>
      <c r="P5" s="106">
        <v>2014</v>
      </c>
      <c r="Q5" s="106">
        <v>2015</v>
      </c>
      <c r="R5" s="106">
        <v>2016</v>
      </c>
    </row>
    <row r="6" spans="1:18">
      <c r="A6" s="106" t="s">
        <v>270</v>
      </c>
      <c r="B6" s="421">
        <v>3.6050310944555211</v>
      </c>
      <c r="C6" s="421">
        <v>3.1266928871398987</v>
      </c>
      <c r="D6" s="421">
        <v>4.9266595022042621</v>
      </c>
      <c r="E6" s="421">
        <v>3.2660133365216795</v>
      </c>
      <c r="F6" s="421">
        <v>3.034860128728786</v>
      </c>
      <c r="G6" s="421">
        <v>4.4814474490911396</v>
      </c>
      <c r="H6" s="421">
        <v>3.3973209143068477</v>
      </c>
      <c r="I6" s="421">
        <v>3.9593717262859038</v>
      </c>
      <c r="J6" s="421">
        <v>2.9165791547205937</v>
      </c>
      <c r="K6" s="421">
        <v>3.1887098633747124</v>
      </c>
      <c r="L6" s="421">
        <v>3.7360761234155757</v>
      </c>
      <c r="M6" s="421">
        <v>3.1266928871398987</v>
      </c>
      <c r="N6" s="421">
        <v>3.1</v>
      </c>
      <c r="O6" s="421">
        <v>3.7</v>
      </c>
      <c r="P6" s="421">
        <v>3.4</v>
      </c>
      <c r="Q6" s="421">
        <v>4.0999999999999996</v>
      </c>
      <c r="R6" s="421">
        <v>3.4142469025287845</v>
      </c>
    </row>
    <row r="7" spans="1:18">
      <c r="A7" s="106" t="s">
        <v>281</v>
      </c>
      <c r="B7" s="421">
        <v>3.2947289663194779</v>
      </c>
      <c r="C7" s="421">
        <v>2.1433245484925778</v>
      </c>
      <c r="D7" s="421">
        <v>2.596434970744026</v>
      </c>
      <c r="E7" s="421">
        <v>1.6778268936259919</v>
      </c>
      <c r="F7" s="421">
        <v>2.1101057806275194</v>
      </c>
      <c r="G7" s="421">
        <v>2.1079197136126981</v>
      </c>
      <c r="H7" s="421">
        <v>1.6194101404369305</v>
      </c>
      <c r="I7" s="421">
        <v>1.6454366305185433</v>
      </c>
      <c r="J7" s="421">
        <v>2.1429191134195529</v>
      </c>
      <c r="K7" s="421">
        <v>1.9289493634828625</v>
      </c>
      <c r="L7" s="421">
        <v>1.2468342155846357</v>
      </c>
      <c r="M7" s="421">
        <v>2.1433245484925778</v>
      </c>
      <c r="N7" s="421">
        <v>1.9</v>
      </c>
      <c r="O7" s="421">
        <v>2.2999999999999998</v>
      </c>
      <c r="P7" s="421">
        <v>2</v>
      </c>
      <c r="Q7" s="421">
        <v>1.4</v>
      </c>
      <c r="R7" s="421">
        <v>1.6594620851360864</v>
      </c>
    </row>
    <row r="8" spans="1:18">
      <c r="A8" s="106" t="s">
        <v>125</v>
      </c>
      <c r="B8" s="421">
        <v>4.799985112783105</v>
      </c>
      <c r="C8" s="421">
        <v>2.0056685519263882</v>
      </c>
      <c r="D8" s="421">
        <v>6.6171126336569301</v>
      </c>
      <c r="E8" s="421">
        <v>5.0043732238474448</v>
      </c>
      <c r="F8" s="421">
        <v>5.5358840950941586</v>
      </c>
      <c r="G8" s="421">
        <v>4.093442249789069</v>
      </c>
      <c r="H8" s="421">
        <v>3.8987232635678315</v>
      </c>
      <c r="I8" s="421">
        <v>4.9150436479220287</v>
      </c>
      <c r="J8" s="421">
        <v>5.152027507578433</v>
      </c>
      <c r="K8" s="421">
        <v>2.7946938033874216</v>
      </c>
      <c r="L8" s="421">
        <v>5.0116043623093827</v>
      </c>
      <c r="M8" s="421">
        <v>2.0056685519263882</v>
      </c>
      <c r="N8" s="421">
        <v>5.9</v>
      </c>
      <c r="O8" s="421">
        <v>5.5</v>
      </c>
      <c r="P8" s="421">
        <v>8.9</v>
      </c>
      <c r="Q8" s="421">
        <v>1.6538205005127378</v>
      </c>
      <c r="R8" s="421">
        <v>9.9517927184545023</v>
      </c>
    </row>
    <row r="9" spans="1:18">
      <c r="A9" s="106" t="s">
        <v>127</v>
      </c>
      <c r="B9" s="421">
        <v>3.4516216291237396</v>
      </c>
      <c r="C9" s="421">
        <v>2.7240269717976653</v>
      </c>
      <c r="D9" s="421">
        <v>5.9999567496192103</v>
      </c>
      <c r="E9" s="421">
        <v>3.3781985748065173</v>
      </c>
      <c r="F9" s="421">
        <v>3.1342333856423625</v>
      </c>
      <c r="G9" s="421">
        <v>2.5946130671515197</v>
      </c>
      <c r="H9" s="421">
        <v>4.810823141725213</v>
      </c>
      <c r="I9" s="421">
        <v>2.9362414994861132</v>
      </c>
      <c r="J9" s="421">
        <v>2.6050028039956841</v>
      </c>
      <c r="K9" s="421">
        <v>2.7585866992746313</v>
      </c>
      <c r="L9" s="421">
        <v>2.2896432543745395</v>
      </c>
      <c r="M9" s="421">
        <v>2.7240269717976653</v>
      </c>
      <c r="N9" s="421">
        <v>3.3</v>
      </c>
      <c r="O9" s="421">
        <v>1.6</v>
      </c>
      <c r="P9" s="421">
        <v>3.2</v>
      </c>
      <c r="Q9" s="421">
        <v>1.4627066406006053</v>
      </c>
      <c r="R9" s="421">
        <v>2.287421705661429</v>
      </c>
    </row>
    <row r="10" spans="1:18">
      <c r="A10" s="106" t="s">
        <v>126</v>
      </c>
      <c r="B10" s="421">
        <v>4.4483999740640083</v>
      </c>
      <c r="C10" s="421">
        <v>8.5991589487624509</v>
      </c>
      <c r="D10" s="421">
        <v>4.4416410170209595</v>
      </c>
      <c r="E10" s="421">
        <v>2.979606930252229</v>
      </c>
      <c r="F10" s="421">
        <v>3.0648171076618569</v>
      </c>
      <c r="G10" s="421">
        <v>2.7862212040063548</v>
      </c>
      <c r="H10" s="421">
        <v>3.1034977635567764</v>
      </c>
      <c r="I10" s="421">
        <v>3.957604073856078</v>
      </c>
      <c r="J10" s="421">
        <v>5.6374125461599345</v>
      </c>
      <c r="K10" s="421">
        <v>6.4406009254183134</v>
      </c>
      <c r="L10" s="421">
        <v>8.3304112105023602</v>
      </c>
      <c r="M10" s="421">
        <v>8.5991589487624509</v>
      </c>
      <c r="N10" s="421">
        <v>4.8</v>
      </c>
      <c r="O10" s="421">
        <v>4.5999999999999996</v>
      </c>
      <c r="P10" s="421">
        <v>11.7</v>
      </c>
      <c r="Q10" s="421">
        <v>3.1765544692208341</v>
      </c>
      <c r="R10" s="421">
        <v>7.8991695685891115</v>
      </c>
    </row>
    <row r="13" spans="1:18">
      <c r="C13" s="167" t="s">
        <v>282</v>
      </c>
    </row>
    <row r="30" spans="3:3">
      <c r="C30" s="106" t="s">
        <v>274</v>
      </c>
    </row>
  </sheetData>
  <pageMargins left="0.7" right="0.7" top="0.75" bottom="0.75" header="0.3" footer="0.3"/>
  <pageSetup paperSize="9" scale="8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2"/>
  </sheetPr>
  <dimension ref="A1:R27"/>
  <sheetViews>
    <sheetView zoomScaleNormal="100" workbookViewId="0"/>
  </sheetViews>
  <sheetFormatPr defaultColWidth="9.140625" defaultRowHeight="13.9"/>
  <cols>
    <col min="1" max="1" width="21.7109375" style="106" customWidth="1"/>
    <col min="2" max="2" width="12.42578125" style="106" customWidth="1"/>
    <col min="3" max="3" width="10.140625" style="106" customWidth="1"/>
    <col min="4" max="4" width="4.140625" style="106" customWidth="1"/>
    <col min="5" max="5" width="14.5703125" style="106" customWidth="1"/>
    <col min="6" max="6" width="9.28515625" style="106" customWidth="1"/>
    <col min="7" max="7" width="4.140625" style="106" customWidth="1"/>
    <col min="8" max="8" width="13.140625" style="106" customWidth="1"/>
    <col min="9" max="9" width="9.28515625" style="106" customWidth="1"/>
    <col min="10" max="10" width="2.5703125" style="106" customWidth="1"/>
    <col min="11" max="11" width="12.85546875" style="106" customWidth="1"/>
    <col min="12" max="12" width="9.7109375" style="106" customWidth="1"/>
    <col min="13" max="13" width="3.28515625" style="106" customWidth="1"/>
    <col min="14" max="15" width="10.42578125" style="106" customWidth="1"/>
    <col min="16" max="16" width="4.140625" style="106" customWidth="1"/>
    <col min="17" max="17" width="13.140625" style="106" customWidth="1"/>
    <col min="18" max="16384" width="9.140625" style="106"/>
  </cols>
  <sheetData>
    <row r="1" spans="1:18">
      <c r="A1" s="158" t="s">
        <v>25</v>
      </c>
      <c r="B1" s="158"/>
      <c r="C1" s="158"/>
      <c r="D1" s="158"/>
      <c r="E1" s="157"/>
      <c r="F1" s="157"/>
      <c r="G1" s="157"/>
      <c r="H1" s="157"/>
      <c r="I1" s="157"/>
      <c r="J1" s="157"/>
      <c r="K1" s="157"/>
      <c r="L1" s="157"/>
      <c r="M1" s="157"/>
    </row>
    <row r="2" spans="1:18">
      <c r="A2" s="156"/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</row>
    <row r="3" spans="1:18" ht="21" customHeight="1">
      <c r="A3" s="154"/>
      <c r="B3" s="436" t="s">
        <v>26</v>
      </c>
      <c r="C3" s="436"/>
      <c r="D3" s="436"/>
      <c r="E3" s="436"/>
      <c r="F3" s="436"/>
      <c r="G3" s="436"/>
      <c r="H3" s="436"/>
      <c r="I3" s="423"/>
      <c r="J3" s="153"/>
      <c r="K3" s="152"/>
      <c r="L3" s="151"/>
      <c r="M3" s="151"/>
    </row>
    <row r="4" spans="1:18" ht="31.9" customHeight="1">
      <c r="A4" s="150"/>
      <c r="B4" s="437" t="s">
        <v>27</v>
      </c>
      <c r="C4" s="437"/>
      <c r="D4" s="149"/>
      <c r="E4" s="437" t="s">
        <v>28</v>
      </c>
      <c r="F4" s="437"/>
      <c r="G4" s="149"/>
      <c r="H4" s="435" t="s">
        <v>29</v>
      </c>
      <c r="I4" s="435"/>
      <c r="J4" s="149"/>
      <c r="K4" s="435" t="s">
        <v>30</v>
      </c>
      <c r="L4" s="435"/>
      <c r="M4" s="149"/>
      <c r="N4" s="435" t="s">
        <v>31</v>
      </c>
      <c r="O4" s="435"/>
      <c r="P4" s="149"/>
      <c r="Q4" s="435" t="s">
        <v>32</v>
      </c>
      <c r="R4" s="435"/>
    </row>
    <row r="5" spans="1:18" ht="26.45" customHeight="1">
      <c r="A5" s="148"/>
      <c r="B5" s="422">
        <v>2016</v>
      </c>
      <c r="C5" s="422" t="s">
        <v>33</v>
      </c>
      <c r="D5" s="422"/>
      <c r="E5" s="422">
        <v>2016</v>
      </c>
      <c r="F5" s="422" t="s">
        <v>33</v>
      </c>
      <c r="G5" s="422"/>
      <c r="H5" s="422">
        <v>2016</v>
      </c>
      <c r="I5" s="422" t="s">
        <v>33</v>
      </c>
      <c r="J5" s="422"/>
      <c r="K5" s="422">
        <v>2016</v>
      </c>
      <c r="L5" s="422" t="s">
        <v>33</v>
      </c>
      <c r="M5" s="422"/>
      <c r="N5" s="422">
        <v>2016</v>
      </c>
      <c r="O5" s="422" t="s">
        <v>33</v>
      </c>
      <c r="P5" s="422"/>
      <c r="Q5" s="422">
        <v>2016</v>
      </c>
      <c r="R5" s="422" t="s">
        <v>33</v>
      </c>
    </row>
    <row r="6" spans="1:18">
      <c r="A6" s="147"/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</row>
    <row r="7" spans="1:18">
      <c r="A7" s="141" t="s">
        <v>34</v>
      </c>
      <c r="B7" s="143">
        <v>8645</v>
      </c>
      <c r="C7" s="123">
        <v>-0.64360418342719228</v>
      </c>
      <c r="D7" s="142"/>
      <c r="E7" s="129">
        <v>938</v>
      </c>
      <c r="F7" s="123">
        <v>4.5707915273132667</v>
      </c>
      <c r="G7" s="128"/>
      <c r="H7" s="129">
        <v>9513</v>
      </c>
      <c r="I7" s="123">
        <v>0.17902274641954508</v>
      </c>
      <c r="J7" s="128"/>
      <c r="K7" s="129">
        <v>2016</v>
      </c>
      <c r="L7" s="123">
        <v>3.6503856041131106</v>
      </c>
      <c r="M7" s="128"/>
      <c r="N7" s="143">
        <v>8680</v>
      </c>
      <c r="O7" s="123">
        <v>-0.59551076500229039</v>
      </c>
      <c r="P7" s="145"/>
      <c r="Q7" s="108" t="s">
        <v>35</v>
      </c>
      <c r="R7" s="144" t="s">
        <v>35</v>
      </c>
    </row>
    <row r="8" spans="1:18">
      <c r="A8" s="141" t="s">
        <v>36</v>
      </c>
      <c r="B8" s="143">
        <v>3325</v>
      </c>
      <c r="C8" s="123">
        <v>-1.159334126040428</v>
      </c>
      <c r="D8" s="142"/>
      <c r="E8" s="129">
        <v>696</v>
      </c>
      <c r="F8" s="123">
        <v>0.4329004329004329</v>
      </c>
      <c r="G8" s="128"/>
      <c r="H8" s="129">
        <v>4014</v>
      </c>
      <c r="I8" s="123">
        <v>-0.88888888888888884</v>
      </c>
      <c r="J8" s="128"/>
      <c r="K8" s="129">
        <v>1027</v>
      </c>
      <c r="L8" s="123">
        <v>3.1124497991967868</v>
      </c>
      <c r="M8" s="128"/>
      <c r="N8" s="143">
        <v>3842</v>
      </c>
      <c r="O8" s="123">
        <v>-0.36307053941908712</v>
      </c>
      <c r="P8" s="145"/>
      <c r="Q8" s="108" t="s">
        <v>35</v>
      </c>
      <c r="R8" s="144" t="s">
        <v>35</v>
      </c>
    </row>
    <row r="9" spans="1:18">
      <c r="A9" s="141" t="s">
        <v>37</v>
      </c>
      <c r="B9" s="143">
        <v>26964</v>
      </c>
      <c r="C9" s="123">
        <v>3.5404346824360644</v>
      </c>
      <c r="D9" s="142"/>
      <c r="E9" s="129">
        <v>1501</v>
      </c>
      <c r="F9" s="123">
        <v>-1.8312622629169391</v>
      </c>
      <c r="G9" s="128"/>
      <c r="H9" s="129">
        <v>27933</v>
      </c>
      <c r="I9" s="140">
        <v>3.2948746394497448</v>
      </c>
      <c r="J9" s="128"/>
      <c r="K9" s="129">
        <v>2467</v>
      </c>
      <c r="L9" s="123">
        <v>0.36615134255492271</v>
      </c>
      <c r="M9" s="128"/>
      <c r="N9" s="143">
        <v>27567</v>
      </c>
      <c r="O9" s="123">
        <v>4.6622878621056225</v>
      </c>
      <c r="P9" s="145"/>
      <c r="Q9" s="108" t="s">
        <v>35</v>
      </c>
      <c r="R9" s="144" t="s">
        <v>35</v>
      </c>
    </row>
    <row r="10" spans="1:18" ht="27.6">
      <c r="A10" s="141" t="s">
        <v>38</v>
      </c>
      <c r="B10" s="134">
        <v>400</v>
      </c>
      <c r="C10" s="123">
        <v>29.870129870129869</v>
      </c>
      <c r="D10" s="133"/>
      <c r="E10" s="129">
        <v>49</v>
      </c>
      <c r="F10" s="123">
        <v>16.666666666666664</v>
      </c>
      <c r="G10" s="128"/>
      <c r="H10" s="109">
        <v>423</v>
      </c>
      <c r="I10" s="140">
        <v>30.555555555555557</v>
      </c>
      <c r="J10" s="137"/>
      <c r="K10" s="129">
        <v>95</v>
      </c>
      <c r="L10" s="123">
        <v>30.136986301369863</v>
      </c>
      <c r="M10" s="128"/>
      <c r="N10" s="143">
        <v>419</v>
      </c>
      <c r="O10" s="123">
        <v>29.721362229102166</v>
      </c>
      <c r="P10" s="145"/>
      <c r="Q10" s="108" t="s">
        <v>35</v>
      </c>
      <c r="R10" s="144" t="s">
        <v>35</v>
      </c>
    </row>
    <row r="11" spans="1:18">
      <c r="A11" s="141" t="s">
        <v>39</v>
      </c>
      <c r="B11" s="143">
        <v>17967</v>
      </c>
      <c r="C11" s="123">
        <v>5.3103569544575349</v>
      </c>
      <c r="D11" s="142"/>
      <c r="E11" s="129">
        <v>1511</v>
      </c>
      <c r="F11" s="123">
        <v>11.925925925925926</v>
      </c>
      <c r="G11" s="128"/>
      <c r="H11" s="129">
        <v>18829</v>
      </c>
      <c r="I11" s="140">
        <v>6.3064588979223126</v>
      </c>
      <c r="J11" s="128"/>
      <c r="K11" s="129">
        <v>1601</v>
      </c>
      <c r="L11" s="123">
        <v>13.064971751412429</v>
      </c>
      <c r="M11" s="128"/>
      <c r="N11" s="134" t="s">
        <v>35</v>
      </c>
      <c r="O11" s="123" t="s">
        <v>35</v>
      </c>
      <c r="P11" s="139"/>
      <c r="Q11" s="124">
        <v>63552.480000000003</v>
      </c>
      <c r="R11" s="123">
        <v>17.781145410764022</v>
      </c>
    </row>
    <row r="12" spans="1:18">
      <c r="A12" s="141" t="s">
        <v>40</v>
      </c>
      <c r="B12" s="143">
        <v>21033</v>
      </c>
      <c r="C12" s="123">
        <v>7.4922062656513519</v>
      </c>
      <c r="D12" s="142"/>
      <c r="E12" s="129">
        <v>1950</v>
      </c>
      <c r="F12" s="123">
        <v>7.6753175041413586</v>
      </c>
      <c r="G12" s="128"/>
      <c r="H12" s="129">
        <v>21881</v>
      </c>
      <c r="I12" s="140">
        <v>7.6450041816303438</v>
      </c>
      <c r="J12" s="128"/>
      <c r="K12" s="129">
        <v>2683</v>
      </c>
      <c r="L12" s="123">
        <v>7.3629451780712287</v>
      </c>
      <c r="M12" s="128"/>
      <c r="N12" s="134" t="s">
        <v>35</v>
      </c>
      <c r="O12" s="123" t="s">
        <v>35</v>
      </c>
      <c r="P12" s="139"/>
      <c r="Q12" s="124">
        <v>131766.82</v>
      </c>
      <c r="R12" s="123">
        <v>14.583868859392974</v>
      </c>
    </row>
    <row r="13" spans="1:18">
      <c r="A13" s="141" t="s">
        <v>41</v>
      </c>
      <c r="B13" s="134">
        <v>171</v>
      </c>
      <c r="C13" s="123">
        <v>-6.0439560439560438</v>
      </c>
      <c r="D13" s="133"/>
      <c r="E13" s="129">
        <v>582</v>
      </c>
      <c r="F13" s="123">
        <v>-6.7307692307692308</v>
      </c>
      <c r="G13" s="128"/>
      <c r="H13" s="109">
        <v>650</v>
      </c>
      <c r="I13" s="140">
        <v>-7.8014184397163122</v>
      </c>
      <c r="J13" s="137"/>
      <c r="K13" s="129">
        <v>761</v>
      </c>
      <c r="L13" s="123">
        <v>-3.1806615776081424</v>
      </c>
      <c r="M13" s="128"/>
      <c r="N13" s="134" t="s">
        <v>35</v>
      </c>
      <c r="O13" s="123" t="s">
        <v>35</v>
      </c>
      <c r="P13" s="139"/>
      <c r="Q13" s="124">
        <v>288.64</v>
      </c>
      <c r="R13" s="123">
        <v>14.730900707528411</v>
      </c>
    </row>
    <row r="14" spans="1:18">
      <c r="A14" s="141" t="s">
        <v>42</v>
      </c>
      <c r="B14" s="134">
        <v>85</v>
      </c>
      <c r="C14" s="123">
        <v>157.57575757575756</v>
      </c>
      <c r="D14" s="133"/>
      <c r="E14" s="129">
        <v>119</v>
      </c>
      <c r="F14" s="123">
        <v>60.810810810810814</v>
      </c>
      <c r="G14" s="128"/>
      <c r="H14" s="109">
        <v>203</v>
      </c>
      <c r="I14" s="140">
        <v>91.509433962264154</v>
      </c>
      <c r="J14" s="137"/>
      <c r="K14" s="129">
        <v>130</v>
      </c>
      <c r="L14" s="123">
        <v>51.162790697674424</v>
      </c>
      <c r="M14" s="128"/>
      <c r="N14" s="134" t="s">
        <v>35</v>
      </c>
      <c r="O14" s="123" t="s">
        <v>35</v>
      </c>
      <c r="P14" s="139"/>
      <c r="Q14" s="124">
        <v>1185.52</v>
      </c>
      <c r="R14" s="123">
        <v>237.74536337996071</v>
      </c>
    </row>
    <row r="15" spans="1:18">
      <c r="A15" s="141" t="s">
        <v>43</v>
      </c>
      <c r="B15" s="134">
        <v>105</v>
      </c>
      <c r="C15" s="123" t="s">
        <v>35</v>
      </c>
      <c r="D15" s="133"/>
      <c r="E15" s="129">
        <v>81</v>
      </c>
      <c r="F15" s="123">
        <v>-8.9887640449438209</v>
      </c>
      <c r="G15" s="128"/>
      <c r="H15" s="109">
        <v>113</v>
      </c>
      <c r="I15" s="140">
        <v>-0.8771929824561403</v>
      </c>
      <c r="J15" s="137"/>
      <c r="K15" s="129">
        <v>96</v>
      </c>
      <c r="L15" s="123">
        <v>-14.285714285714285</v>
      </c>
      <c r="M15" s="128"/>
      <c r="N15" s="134" t="s">
        <v>35</v>
      </c>
      <c r="O15" s="123" t="s">
        <v>35</v>
      </c>
      <c r="P15" s="139"/>
      <c r="Q15" s="124">
        <v>202.5</v>
      </c>
      <c r="R15" s="123">
        <v>19.567784600850249</v>
      </c>
    </row>
    <row r="16" spans="1:18">
      <c r="A16" s="141" t="s">
        <v>44</v>
      </c>
      <c r="B16" s="134">
        <v>30</v>
      </c>
      <c r="C16" s="123" t="s">
        <v>35</v>
      </c>
      <c r="D16" s="133"/>
      <c r="E16" s="129">
        <v>8</v>
      </c>
      <c r="F16" s="123" t="s">
        <v>35</v>
      </c>
      <c r="G16" s="128"/>
      <c r="H16" s="109">
        <v>37</v>
      </c>
      <c r="I16" s="140" t="s">
        <v>35</v>
      </c>
      <c r="J16" s="137"/>
      <c r="K16" s="129">
        <v>11</v>
      </c>
      <c r="L16" s="123">
        <v>10</v>
      </c>
      <c r="M16" s="128"/>
      <c r="N16" s="134" t="s">
        <v>35</v>
      </c>
      <c r="O16" s="123" t="s">
        <v>35</v>
      </c>
      <c r="P16" s="139"/>
      <c r="Q16" s="124">
        <v>150.16999999999999</v>
      </c>
      <c r="R16" s="123" t="s">
        <v>35</v>
      </c>
    </row>
    <row r="17" spans="1:18">
      <c r="A17" s="135" t="s">
        <v>45</v>
      </c>
      <c r="B17" s="134">
        <v>53</v>
      </c>
      <c r="C17" s="123">
        <v>-17.1875</v>
      </c>
      <c r="D17" s="133"/>
      <c r="E17" s="129">
        <v>8</v>
      </c>
      <c r="F17" s="123">
        <v>14.285714285714285</v>
      </c>
      <c r="G17" s="128"/>
      <c r="H17" s="109">
        <v>58</v>
      </c>
      <c r="I17" s="123">
        <v>-14.705882352941178</v>
      </c>
      <c r="J17" s="137"/>
      <c r="K17" s="129">
        <v>15</v>
      </c>
      <c r="L17" s="123">
        <v>7.1428571428571423</v>
      </c>
      <c r="M17" s="128"/>
      <c r="N17" s="134">
        <v>49</v>
      </c>
      <c r="O17" s="123">
        <v>-14.035087719298245</v>
      </c>
      <c r="P17" s="139"/>
      <c r="Q17" s="138" t="s">
        <v>35</v>
      </c>
      <c r="R17" s="126" t="s">
        <v>35</v>
      </c>
    </row>
    <row r="18" spans="1:18">
      <c r="A18" s="135" t="s">
        <v>46</v>
      </c>
      <c r="B18" s="127">
        <v>6</v>
      </c>
      <c r="C18" s="123" t="s">
        <v>35</v>
      </c>
      <c r="D18" s="130"/>
      <c r="E18" s="129">
        <v>3</v>
      </c>
      <c r="F18" s="123" t="s">
        <v>35</v>
      </c>
      <c r="G18" s="128"/>
      <c r="H18" s="109">
        <v>6</v>
      </c>
      <c r="I18" s="123" t="s">
        <v>35</v>
      </c>
      <c r="J18" s="137"/>
      <c r="K18" s="129">
        <v>6</v>
      </c>
      <c r="L18" s="123" t="s">
        <v>35</v>
      </c>
      <c r="M18" s="128"/>
      <c r="N18" s="127" t="s">
        <v>35</v>
      </c>
      <c r="O18" s="126" t="s">
        <v>35</v>
      </c>
      <c r="P18" s="125"/>
      <c r="Q18" s="136">
        <v>378.59</v>
      </c>
      <c r="R18" s="123">
        <v>-2.8209867036295524</v>
      </c>
    </row>
    <row r="19" spans="1:18">
      <c r="A19" s="135" t="s">
        <v>47</v>
      </c>
      <c r="B19" s="134" t="s">
        <v>35</v>
      </c>
      <c r="C19" s="123" t="s">
        <v>35</v>
      </c>
      <c r="D19" s="133"/>
      <c r="E19" s="132">
        <v>35</v>
      </c>
      <c r="F19" s="123">
        <v>52.173913043478258</v>
      </c>
      <c r="G19" s="131"/>
      <c r="H19" s="127">
        <v>35</v>
      </c>
      <c r="I19" s="123">
        <v>52.173913043478258</v>
      </c>
      <c r="J19" s="130"/>
      <c r="K19" s="129">
        <v>69</v>
      </c>
      <c r="L19" s="123">
        <v>50</v>
      </c>
      <c r="M19" s="128"/>
      <c r="N19" s="127" t="s">
        <v>35</v>
      </c>
      <c r="O19" s="126" t="s">
        <v>35</v>
      </c>
      <c r="P19" s="125"/>
      <c r="Q19" s="124" t="s">
        <v>35</v>
      </c>
      <c r="R19" s="123"/>
    </row>
    <row r="20" spans="1:18" s="119" customFormat="1">
      <c r="A20" s="113" t="s">
        <v>48</v>
      </c>
      <c r="B20" s="113">
        <v>78784</v>
      </c>
      <c r="C20" s="120">
        <v>4.4008321959105787</v>
      </c>
      <c r="D20" s="122"/>
      <c r="E20" s="113">
        <v>7481</v>
      </c>
      <c r="F20" s="120">
        <v>4.6293706293706292</v>
      </c>
      <c r="G20" s="121"/>
      <c r="H20" s="113">
        <v>83695</v>
      </c>
      <c r="I20" s="120">
        <v>4.6056742907136607</v>
      </c>
      <c r="J20" s="121"/>
      <c r="K20" s="113">
        <v>10977</v>
      </c>
      <c r="L20" s="120">
        <v>5.0732267636642101</v>
      </c>
      <c r="M20" s="121"/>
      <c r="N20" s="113">
        <v>40557</v>
      </c>
      <c r="O20" s="120">
        <v>3.1800951484468416</v>
      </c>
      <c r="P20" s="121"/>
      <c r="Q20" s="112">
        <v>197524.72000000003</v>
      </c>
      <c r="R20" s="120">
        <v>16.009647740705628</v>
      </c>
    </row>
    <row r="21" spans="1:18">
      <c r="A21" s="118"/>
      <c r="B21" s="117"/>
      <c r="C21" s="117"/>
      <c r="D21" s="117"/>
      <c r="E21" s="117"/>
      <c r="F21" s="117"/>
      <c r="G21" s="117"/>
      <c r="H21" s="117"/>
      <c r="I21" s="117"/>
      <c r="J21" s="117"/>
      <c r="K21" s="117"/>
      <c r="L21" s="117"/>
      <c r="M21" s="117"/>
      <c r="N21" s="117"/>
      <c r="O21" s="117"/>
      <c r="P21" s="117"/>
      <c r="Q21" s="116"/>
      <c r="R21" s="115"/>
    </row>
    <row r="22" spans="1:18">
      <c r="A22" s="114"/>
      <c r="B22" s="113"/>
      <c r="C22" s="113"/>
      <c r="D22" s="113"/>
      <c r="E22" s="113"/>
      <c r="F22" s="113"/>
      <c r="G22" s="113"/>
      <c r="H22" s="113"/>
      <c r="I22" s="113"/>
      <c r="J22" s="113"/>
      <c r="K22" s="113"/>
      <c r="L22" s="113"/>
      <c r="M22" s="113"/>
      <c r="N22" s="113"/>
      <c r="O22" s="113"/>
      <c r="P22" s="113"/>
      <c r="Q22" s="112"/>
      <c r="R22" s="111"/>
    </row>
    <row r="23" spans="1:18" ht="15">
      <c r="A23" s="108" t="s">
        <v>49</v>
      </c>
      <c r="B23" s="108"/>
      <c r="C23" s="108"/>
      <c r="D23" s="108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07"/>
    </row>
    <row r="24" spans="1:18" ht="15">
      <c r="A24" s="110" t="s">
        <v>50</v>
      </c>
      <c r="B24" s="110"/>
      <c r="C24" s="110"/>
      <c r="D24" s="110"/>
      <c r="E24" s="109"/>
      <c r="F24" s="109"/>
      <c r="G24" s="109"/>
      <c r="H24" s="109"/>
      <c r="I24" s="109"/>
      <c r="J24" s="109"/>
      <c r="K24" s="109"/>
      <c r="L24" s="109"/>
      <c r="M24" s="109"/>
      <c r="N24" s="109"/>
      <c r="O24" s="109"/>
      <c r="P24" s="109"/>
      <c r="Q24" s="109"/>
      <c r="R24" s="109"/>
    </row>
    <row r="25" spans="1:18">
      <c r="A25" s="108" t="s">
        <v>51</v>
      </c>
      <c r="B25" s="108"/>
      <c r="C25" s="108"/>
      <c r="D25" s="108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</row>
    <row r="27" spans="1:18">
      <c r="A27" s="106" t="s">
        <v>52</v>
      </c>
    </row>
  </sheetData>
  <mergeCells count="7">
    <mergeCell ref="Q4:R4"/>
    <mergeCell ref="B3:H3"/>
    <mergeCell ref="B4:C4"/>
    <mergeCell ref="E4:F4"/>
    <mergeCell ref="H4:I4"/>
    <mergeCell ref="K4:L4"/>
    <mergeCell ref="N4:O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2"/>
  </sheetPr>
  <dimension ref="A1:L21"/>
  <sheetViews>
    <sheetView zoomScaleNormal="100" workbookViewId="0">
      <selection activeCell="A3" sqref="A3"/>
    </sheetView>
  </sheetViews>
  <sheetFormatPr defaultColWidth="9.140625" defaultRowHeight="13.9"/>
  <cols>
    <col min="1" max="1" width="28.85546875" style="106" customWidth="1"/>
    <col min="2" max="2" width="13.42578125" style="106" customWidth="1"/>
    <col min="3" max="3" width="13.85546875" style="106" customWidth="1"/>
    <col min="4" max="4" width="13.7109375" style="106" customWidth="1"/>
    <col min="5" max="5" width="4.28515625" style="106" customWidth="1"/>
    <col min="6" max="7" width="14.5703125" style="106" customWidth="1"/>
    <col min="8" max="8" width="3.42578125" style="106" customWidth="1"/>
    <col min="9" max="10" width="12.28515625" style="106" customWidth="1"/>
    <col min="11" max="16384" width="9.140625" style="106"/>
  </cols>
  <sheetData>
    <row r="1" spans="1:12">
      <c r="A1" s="159" t="s">
        <v>53</v>
      </c>
      <c r="B1" s="159"/>
      <c r="C1" s="159"/>
      <c r="D1" s="159"/>
      <c r="E1" s="159"/>
      <c r="F1" s="159"/>
      <c r="G1" s="159"/>
      <c r="H1" s="159"/>
      <c r="I1" s="159"/>
      <c r="J1" s="159"/>
      <c r="L1" s="159"/>
    </row>
    <row r="2" spans="1:12">
      <c r="A2" s="165"/>
      <c r="B2" s="165"/>
      <c r="C2" s="165"/>
      <c r="D2" s="165"/>
      <c r="E2" s="165"/>
      <c r="F2" s="165"/>
      <c r="G2" s="165"/>
      <c r="H2" s="165"/>
      <c r="I2" s="165"/>
      <c r="J2" s="165"/>
      <c r="K2" s="159"/>
      <c r="L2" s="159"/>
    </row>
    <row r="3" spans="1:12" ht="45" customHeight="1">
      <c r="A3" s="186"/>
      <c r="B3" s="179" t="s">
        <v>54</v>
      </c>
      <c r="C3" s="439" t="s">
        <v>55</v>
      </c>
      <c r="D3" s="439"/>
      <c r="E3" s="425"/>
      <c r="F3" s="439" t="s">
        <v>56</v>
      </c>
      <c r="G3" s="439"/>
      <c r="H3" s="185"/>
      <c r="I3" s="439" t="s">
        <v>57</v>
      </c>
      <c r="J3" s="439"/>
      <c r="K3" s="159"/>
      <c r="L3" s="159"/>
    </row>
    <row r="4" spans="1:12" ht="27.6">
      <c r="A4" s="184"/>
      <c r="B4" s="183" t="s">
        <v>58</v>
      </c>
      <c r="C4" s="183" t="s">
        <v>59</v>
      </c>
      <c r="D4" s="422" t="s">
        <v>33</v>
      </c>
      <c r="E4" s="149"/>
      <c r="F4" s="182" t="s">
        <v>60</v>
      </c>
      <c r="G4" s="422" t="s">
        <v>33</v>
      </c>
      <c r="H4" s="181"/>
      <c r="I4" s="181" t="s">
        <v>60</v>
      </c>
      <c r="J4" s="422" t="s">
        <v>33</v>
      </c>
      <c r="K4" s="159"/>
      <c r="L4" s="159"/>
    </row>
    <row r="5" spans="1:12">
      <c r="A5" s="180"/>
      <c r="B5" s="179"/>
      <c r="C5" s="179"/>
      <c r="D5" s="179"/>
      <c r="E5" s="179"/>
      <c r="F5" s="179"/>
      <c r="G5" s="179"/>
      <c r="H5" s="179"/>
      <c r="I5" s="179"/>
      <c r="J5" s="179"/>
      <c r="K5" s="159"/>
      <c r="L5" s="159"/>
    </row>
    <row r="6" spans="1:12">
      <c r="A6" s="178" t="s">
        <v>37</v>
      </c>
      <c r="B6" s="159">
        <v>53</v>
      </c>
      <c r="C6" s="177">
        <v>517423</v>
      </c>
      <c r="D6" s="176">
        <v>2.8590114921050174</v>
      </c>
      <c r="E6" s="177"/>
      <c r="F6" s="177">
        <v>3748</v>
      </c>
      <c r="G6" s="176">
        <v>3.108665749656121</v>
      </c>
      <c r="H6" s="177"/>
      <c r="I6" s="177">
        <v>6786</v>
      </c>
      <c r="J6" s="176">
        <v>3.8408569242540165</v>
      </c>
      <c r="K6" s="159"/>
      <c r="L6" s="159"/>
    </row>
    <row r="7" spans="1:12">
      <c r="A7" s="178" t="s">
        <v>61</v>
      </c>
      <c r="B7" s="159">
        <v>41</v>
      </c>
      <c r="C7" s="177">
        <v>208289</v>
      </c>
      <c r="D7" s="176">
        <v>3.224767323150727</v>
      </c>
      <c r="E7" s="177"/>
      <c r="F7" s="177">
        <v>2018</v>
      </c>
      <c r="G7" s="176">
        <v>10.635964912280702</v>
      </c>
      <c r="H7" s="177"/>
      <c r="I7" s="177">
        <v>4660</v>
      </c>
      <c r="J7" s="176">
        <v>4.4608832100425913</v>
      </c>
      <c r="K7" s="159"/>
      <c r="L7" s="159"/>
    </row>
    <row r="8" spans="1:12">
      <c r="A8" s="178" t="s">
        <v>62</v>
      </c>
      <c r="B8" s="159">
        <v>111</v>
      </c>
      <c r="C8" s="177">
        <v>582381</v>
      </c>
      <c r="D8" s="176">
        <v>-11.539437169534185</v>
      </c>
      <c r="E8" s="177"/>
      <c r="F8" s="177">
        <v>308</v>
      </c>
      <c r="G8" s="176">
        <v>-24.878048780487806</v>
      </c>
      <c r="H8" s="177"/>
      <c r="I8" s="177">
        <v>883</v>
      </c>
      <c r="J8" s="176">
        <v>-9.7137014314928418</v>
      </c>
      <c r="K8" s="159"/>
      <c r="L8" s="159"/>
    </row>
    <row r="9" spans="1:12">
      <c r="A9" s="178" t="s">
        <v>63</v>
      </c>
      <c r="B9" s="159">
        <v>3</v>
      </c>
      <c r="C9" s="177">
        <v>95158</v>
      </c>
      <c r="D9" s="176">
        <v>2.012199697687632</v>
      </c>
      <c r="E9" s="177"/>
      <c r="F9" s="177">
        <v>385</v>
      </c>
      <c r="G9" s="176">
        <v>1.5831134564643801</v>
      </c>
      <c r="H9" s="177"/>
      <c r="I9" s="177">
        <v>970</v>
      </c>
      <c r="J9" s="176">
        <v>1.5706806282722512</v>
      </c>
      <c r="K9" s="159"/>
      <c r="L9" s="159"/>
    </row>
    <row r="10" spans="1:12">
      <c r="A10" s="178" t="s">
        <v>64</v>
      </c>
      <c r="B10" s="159">
        <v>46</v>
      </c>
      <c r="C10" s="177">
        <v>9977</v>
      </c>
      <c r="D10" s="176">
        <v>-1.6753720311422096</v>
      </c>
      <c r="E10" s="177"/>
      <c r="F10" s="177">
        <v>69.2</v>
      </c>
      <c r="G10" s="176">
        <v>-2.2598870056497096</v>
      </c>
      <c r="H10" s="177"/>
      <c r="I10" s="177">
        <v>118.1</v>
      </c>
      <c r="J10" s="176">
        <v>14.883268482490269</v>
      </c>
      <c r="K10" s="159"/>
      <c r="L10" s="159"/>
    </row>
    <row r="11" spans="1:12">
      <c r="A11" s="178" t="s">
        <v>34</v>
      </c>
      <c r="B11" s="159">
        <v>6</v>
      </c>
      <c r="C11" s="177">
        <v>14093</v>
      </c>
      <c r="D11" s="176">
        <v>1.4249730118747752</v>
      </c>
      <c r="E11" s="177"/>
      <c r="F11" s="177">
        <v>86</v>
      </c>
      <c r="G11" s="176">
        <v>-1.1494252873563218</v>
      </c>
      <c r="H11" s="177"/>
      <c r="I11" s="177">
        <v>198</v>
      </c>
      <c r="J11" s="176">
        <v>-1.4925373134328357</v>
      </c>
      <c r="K11" s="159"/>
      <c r="L11" s="159"/>
    </row>
    <row r="12" spans="1:12" ht="15">
      <c r="A12" s="162" t="s">
        <v>65</v>
      </c>
      <c r="B12" s="160">
        <v>35</v>
      </c>
      <c r="C12" s="161">
        <v>57000</v>
      </c>
      <c r="D12" s="176">
        <v>46.529562982005139</v>
      </c>
      <c r="E12" s="161"/>
      <c r="F12" s="161">
        <v>14.8</v>
      </c>
      <c r="G12" s="176">
        <v>21.311475409836078</v>
      </c>
      <c r="H12" s="174"/>
      <c r="I12" s="174">
        <v>26</v>
      </c>
      <c r="J12" s="176">
        <v>23.809523809523807</v>
      </c>
      <c r="K12" s="159"/>
      <c r="L12" s="159"/>
    </row>
    <row r="13" spans="1:12">
      <c r="A13" s="162"/>
      <c r="B13" s="160"/>
      <c r="C13" s="161"/>
      <c r="D13" s="175"/>
      <c r="E13" s="161"/>
      <c r="F13" s="161"/>
      <c r="G13" s="175"/>
      <c r="H13" s="174"/>
      <c r="I13" s="174"/>
      <c r="J13" s="173"/>
      <c r="K13" s="159"/>
      <c r="L13" s="159"/>
    </row>
    <row r="14" spans="1:12" s="167" customFormat="1">
      <c r="A14" s="172" t="s">
        <v>48</v>
      </c>
      <c r="B14" s="171">
        <v>295</v>
      </c>
      <c r="C14" s="170">
        <v>1484321</v>
      </c>
      <c r="D14" s="169">
        <v>-2.3085474040030354</v>
      </c>
      <c r="E14" s="170"/>
      <c r="F14" s="170">
        <v>6629</v>
      </c>
      <c r="G14" s="169">
        <v>3.2876285447179807</v>
      </c>
      <c r="H14" s="170"/>
      <c r="I14" s="170">
        <v>13641.1</v>
      </c>
      <c r="J14" s="169">
        <v>2.9221808085228473</v>
      </c>
      <c r="K14" s="168"/>
      <c r="L14" s="168"/>
    </row>
    <row r="15" spans="1:12">
      <c r="A15" s="166"/>
      <c r="B15" s="165"/>
      <c r="C15" s="163"/>
      <c r="D15" s="164"/>
      <c r="E15" s="163"/>
      <c r="F15" s="163"/>
      <c r="G15" s="163"/>
      <c r="H15" s="163"/>
      <c r="I15" s="163"/>
      <c r="J15" s="163"/>
      <c r="K15" s="159"/>
      <c r="L15" s="159"/>
    </row>
    <row r="16" spans="1:12">
      <c r="A16" s="162"/>
      <c r="B16" s="160"/>
      <c r="C16" s="161"/>
      <c r="D16" s="161"/>
      <c r="E16" s="161"/>
      <c r="F16" s="161"/>
      <c r="G16" s="161"/>
      <c r="H16" s="161"/>
      <c r="I16" s="161"/>
      <c r="J16" s="161"/>
      <c r="K16" s="159"/>
      <c r="L16" s="159"/>
    </row>
    <row r="17" spans="1:12" ht="15">
      <c r="A17" s="160" t="s">
        <v>66</v>
      </c>
      <c r="B17" s="160"/>
      <c r="C17" s="160"/>
      <c r="D17" s="160"/>
      <c r="E17" s="160"/>
      <c r="F17" s="160"/>
      <c r="G17" s="160"/>
      <c r="H17" s="160"/>
      <c r="I17" s="160"/>
      <c r="J17" s="160"/>
      <c r="K17" s="159"/>
      <c r="L17" s="159"/>
    </row>
    <row r="18" spans="1:12" ht="53.45" customHeight="1">
      <c r="A18" s="438" t="s">
        <v>67</v>
      </c>
      <c r="B18" s="438"/>
      <c r="C18" s="438"/>
      <c r="D18" s="438"/>
      <c r="E18" s="438"/>
      <c r="F18" s="438"/>
      <c r="G18" s="438"/>
      <c r="H18" s="438"/>
      <c r="I18" s="438"/>
      <c r="J18" s="424"/>
      <c r="K18" s="159"/>
      <c r="L18" s="159"/>
    </row>
    <row r="19" spans="1:12">
      <c r="A19" s="159" t="s">
        <v>68</v>
      </c>
      <c r="B19" s="424"/>
      <c r="C19" s="424"/>
      <c r="D19" s="424"/>
      <c r="E19" s="424"/>
      <c r="F19" s="424"/>
      <c r="G19" s="424"/>
      <c r="H19" s="424"/>
      <c r="I19" s="424"/>
      <c r="J19" s="424"/>
      <c r="K19" s="159"/>
      <c r="L19" s="159"/>
    </row>
    <row r="20" spans="1:12">
      <c r="B20" s="159"/>
      <c r="C20" s="159"/>
      <c r="D20" s="159"/>
      <c r="E20" s="159"/>
      <c r="F20" s="159"/>
      <c r="G20" s="159"/>
      <c r="H20" s="159"/>
      <c r="I20" s="159"/>
      <c r="J20" s="159"/>
      <c r="K20" s="159"/>
      <c r="L20" s="159"/>
    </row>
    <row r="21" spans="1:12">
      <c r="B21" s="159"/>
      <c r="C21" s="159"/>
      <c r="D21" s="159"/>
      <c r="E21" s="159"/>
      <c r="F21" s="159"/>
      <c r="G21" s="159"/>
      <c r="H21" s="159"/>
      <c r="I21" s="159"/>
      <c r="J21" s="159"/>
      <c r="K21" s="159"/>
      <c r="L21" s="159"/>
    </row>
  </sheetData>
  <mergeCells count="4">
    <mergeCell ref="A18:I18"/>
    <mergeCell ref="C3:D3"/>
    <mergeCell ref="I3:J3"/>
    <mergeCell ref="F3:G3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2"/>
  </sheetPr>
  <dimension ref="A1:H33"/>
  <sheetViews>
    <sheetView zoomScale="75" zoomScaleNormal="75" workbookViewId="0">
      <selection activeCell="F13" sqref="F13"/>
    </sheetView>
  </sheetViews>
  <sheetFormatPr defaultColWidth="9.140625" defaultRowHeight="13.9"/>
  <cols>
    <col min="1" max="1" width="19.42578125" style="106" customWidth="1"/>
    <col min="2" max="4" width="10.28515625" style="106" customWidth="1"/>
    <col min="5" max="16384" width="9.140625" style="106"/>
  </cols>
  <sheetData>
    <row r="1" spans="1:8">
      <c r="A1" s="81" t="s">
        <v>69</v>
      </c>
      <c r="B1" s="81"/>
      <c r="C1" s="81"/>
      <c r="D1" s="81"/>
      <c r="E1" s="81"/>
      <c r="F1" s="81"/>
      <c r="G1" s="81"/>
      <c r="H1" s="81"/>
    </row>
    <row r="2" spans="1:8">
      <c r="A2" s="105"/>
      <c r="B2" s="105"/>
      <c r="C2" s="105"/>
      <c r="D2" s="105"/>
      <c r="E2" s="81"/>
      <c r="F2" s="81"/>
      <c r="G2" s="81"/>
      <c r="H2" s="81"/>
    </row>
    <row r="3" spans="1:8">
      <c r="A3" s="192"/>
      <c r="B3" s="192" t="s">
        <v>70</v>
      </c>
      <c r="C3" s="192" t="s">
        <v>71</v>
      </c>
      <c r="D3" s="192" t="s">
        <v>72</v>
      </c>
      <c r="E3" s="81"/>
      <c r="F3" s="81"/>
      <c r="G3" s="81"/>
      <c r="H3" s="81"/>
    </row>
    <row r="4" spans="1:8">
      <c r="A4" s="81"/>
      <c r="B4" s="81"/>
      <c r="C4" s="81"/>
      <c r="D4" s="81"/>
      <c r="E4" s="81"/>
      <c r="F4" s="81"/>
      <c r="G4" s="81"/>
      <c r="H4" s="81"/>
    </row>
    <row r="5" spans="1:8">
      <c r="A5" s="81" t="s">
        <v>2</v>
      </c>
      <c r="B5" s="190">
        <v>17</v>
      </c>
      <c r="C5" s="190">
        <v>42</v>
      </c>
      <c r="D5" s="190" t="s">
        <v>35</v>
      </c>
      <c r="E5" s="81"/>
      <c r="F5" s="81"/>
      <c r="G5" s="81"/>
      <c r="H5" s="81"/>
    </row>
    <row r="6" spans="1:8">
      <c r="A6" s="81" t="s">
        <v>3</v>
      </c>
      <c r="B6" s="190" t="s">
        <v>35</v>
      </c>
      <c r="C6" s="190">
        <v>1</v>
      </c>
      <c r="D6" s="190" t="s">
        <v>35</v>
      </c>
      <c r="E6" s="81"/>
      <c r="F6" s="81"/>
      <c r="G6" s="81"/>
      <c r="H6" s="81"/>
    </row>
    <row r="7" spans="1:8">
      <c r="A7" s="81" t="s">
        <v>4</v>
      </c>
      <c r="B7" s="190">
        <v>5</v>
      </c>
      <c r="C7" s="190">
        <v>21</v>
      </c>
      <c r="D7" s="190">
        <v>15</v>
      </c>
      <c r="E7" s="81"/>
      <c r="F7" s="81"/>
      <c r="G7" s="81"/>
      <c r="H7" s="81"/>
    </row>
    <row r="8" spans="1:8">
      <c r="A8" s="81" t="s">
        <v>5</v>
      </c>
      <c r="B8" s="190" t="s">
        <v>35</v>
      </c>
      <c r="C8" s="190">
        <v>8</v>
      </c>
      <c r="D8" s="190">
        <v>4</v>
      </c>
      <c r="E8" s="81"/>
      <c r="F8" s="81"/>
      <c r="G8" s="81"/>
      <c r="H8" s="81"/>
    </row>
    <row r="9" spans="1:8">
      <c r="A9" s="81" t="s">
        <v>73</v>
      </c>
      <c r="B9" s="191" t="s">
        <v>35</v>
      </c>
      <c r="C9" s="190">
        <v>9</v>
      </c>
      <c r="D9" s="190">
        <v>4</v>
      </c>
      <c r="E9" s="81"/>
      <c r="F9" s="81"/>
      <c r="G9" s="81"/>
      <c r="H9" s="81"/>
    </row>
    <row r="10" spans="1:8">
      <c r="A10" s="81" t="s">
        <v>7</v>
      </c>
      <c r="B10" s="190">
        <v>14</v>
      </c>
      <c r="C10" s="190">
        <v>29</v>
      </c>
      <c r="D10" s="190">
        <v>7</v>
      </c>
      <c r="E10" s="81"/>
      <c r="F10" s="81"/>
      <c r="G10" s="81"/>
      <c r="H10" s="81"/>
    </row>
    <row r="11" spans="1:8">
      <c r="A11" s="81" t="s">
        <v>8</v>
      </c>
      <c r="B11" s="190">
        <v>4</v>
      </c>
      <c r="C11" s="190">
        <v>12</v>
      </c>
      <c r="D11" s="190">
        <v>2</v>
      </c>
      <c r="E11" s="81"/>
      <c r="F11" s="81"/>
      <c r="G11" s="81"/>
      <c r="H11" s="81"/>
    </row>
    <row r="12" spans="1:8">
      <c r="A12" s="81" t="s">
        <v>9</v>
      </c>
      <c r="B12" s="190">
        <v>2</v>
      </c>
      <c r="C12" s="190">
        <v>19</v>
      </c>
      <c r="D12" s="190">
        <v>9</v>
      </c>
      <c r="E12" s="81"/>
      <c r="F12" s="81"/>
      <c r="G12" s="81"/>
      <c r="H12" s="81"/>
    </row>
    <row r="13" spans="1:8">
      <c r="A13" s="86" t="s">
        <v>10</v>
      </c>
      <c r="B13" s="190">
        <v>11</v>
      </c>
      <c r="C13" s="190">
        <v>41</v>
      </c>
      <c r="D13" s="190">
        <v>6</v>
      </c>
      <c r="E13" s="81"/>
      <c r="F13" s="81"/>
      <c r="G13" s="81"/>
      <c r="H13" s="81"/>
    </row>
    <row r="14" spans="1:8">
      <c r="A14" s="86" t="s">
        <v>11</v>
      </c>
      <c r="B14" s="190">
        <v>2</v>
      </c>
      <c r="C14" s="190">
        <v>13</v>
      </c>
      <c r="D14" s="190">
        <v>6</v>
      </c>
      <c r="E14" s="81"/>
      <c r="F14" s="81"/>
      <c r="G14" s="81"/>
      <c r="H14" s="81"/>
    </row>
    <row r="15" spans="1:8">
      <c r="A15" s="81" t="s">
        <v>12</v>
      </c>
      <c r="B15" s="190">
        <v>5</v>
      </c>
      <c r="C15" s="190">
        <v>15</v>
      </c>
      <c r="D15" s="190">
        <v>1</v>
      </c>
      <c r="E15" s="81"/>
      <c r="F15" s="81"/>
      <c r="G15" s="81"/>
      <c r="H15" s="81"/>
    </row>
    <row r="16" spans="1:8">
      <c r="A16" s="81" t="s">
        <v>13</v>
      </c>
      <c r="B16" s="190">
        <v>3</v>
      </c>
      <c r="C16" s="190">
        <v>27</v>
      </c>
      <c r="D16" s="190">
        <v>6</v>
      </c>
      <c r="E16" s="81"/>
      <c r="F16" s="81"/>
      <c r="G16" s="81"/>
      <c r="H16" s="81"/>
    </row>
    <row r="17" spans="1:8">
      <c r="A17" s="81" t="s">
        <v>14</v>
      </c>
      <c r="B17" s="190">
        <v>1</v>
      </c>
      <c r="C17" s="190">
        <v>8</v>
      </c>
      <c r="D17" s="190">
        <v>8</v>
      </c>
      <c r="E17" s="81"/>
      <c r="F17" s="81"/>
      <c r="G17" s="81"/>
      <c r="H17" s="81"/>
    </row>
    <row r="18" spans="1:8">
      <c r="A18" s="81" t="s">
        <v>15</v>
      </c>
      <c r="B18" s="190" t="s">
        <v>35</v>
      </c>
      <c r="C18" s="190">
        <v>4</v>
      </c>
      <c r="D18" s="190">
        <v>2</v>
      </c>
      <c r="E18" s="81"/>
      <c r="F18" s="81"/>
      <c r="G18" s="81"/>
      <c r="H18" s="81"/>
    </row>
    <row r="19" spans="1:8">
      <c r="A19" s="81" t="s">
        <v>16</v>
      </c>
      <c r="B19" s="190">
        <v>4</v>
      </c>
      <c r="C19" s="190">
        <v>15</v>
      </c>
      <c r="D19" s="190">
        <v>9</v>
      </c>
      <c r="E19" s="81"/>
      <c r="F19" s="81"/>
      <c r="G19" s="81"/>
      <c r="H19" s="81"/>
    </row>
    <row r="20" spans="1:8">
      <c r="A20" s="81" t="s">
        <v>17</v>
      </c>
      <c r="B20" s="190">
        <v>4</v>
      </c>
      <c r="C20" s="190">
        <v>28</v>
      </c>
      <c r="D20" s="190">
        <v>6</v>
      </c>
      <c r="E20" s="81"/>
      <c r="F20" s="81"/>
      <c r="G20" s="81"/>
      <c r="H20" s="81"/>
    </row>
    <row r="21" spans="1:8">
      <c r="A21" s="81" t="s">
        <v>18</v>
      </c>
      <c r="B21" s="190">
        <v>1</v>
      </c>
      <c r="C21" s="190">
        <v>4</v>
      </c>
      <c r="D21" s="190">
        <v>1</v>
      </c>
      <c r="E21" s="81"/>
      <c r="F21" s="81"/>
      <c r="G21" s="81"/>
      <c r="H21" s="81"/>
    </row>
    <row r="22" spans="1:8">
      <c r="A22" s="81" t="s">
        <v>19</v>
      </c>
      <c r="B22" s="190" t="s">
        <v>35</v>
      </c>
      <c r="C22" s="190">
        <v>9</v>
      </c>
      <c r="D22" s="190">
        <v>10</v>
      </c>
      <c r="E22" s="81"/>
      <c r="F22" s="81"/>
      <c r="G22" s="81"/>
      <c r="H22" s="81"/>
    </row>
    <row r="23" spans="1:8">
      <c r="A23" s="81" t="s">
        <v>20</v>
      </c>
      <c r="B23" s="190">
        <v>1</v>
      </c>
      <c r="C23" s="190">
        <v>23</v>
      </c>
      <c r="D23" s="190">
        <v>7</v>
      </c>
      <c r="E23" s="81"/>
      <c r="F23" s="81"/>
      <c r="G23" s="81"/>
      <c r="H23" s="81"/>
    </row>
    <row r="24" spans="1:8">
      <c r="A24" s="81" t="s">
        <v>21</v>
      </c>
      <c r="B24" s="190">
        <v>1</v>
      </c>
      <c r="C24" s="190">
        <v>17</v>
      </c>
      <c r="D24" s="190">
        <v>15</v>
      </c>
      <c r="E24" s="81"/>
      <c r="F24" s="81"/>
      <c r="G24" s="81"/>
      <c r="H24" s="81"/>
    </row>
    <row r="25" spans="1:8">
      <c r="A25" s="81"/>
      <c r="B25" s="190"/>
      <c r="C25" s="190"/>
      <c r="D25" s="190"/>
      <c r="E25" s="81"/>
      <c r="F25" s="81"/>
      <c r="G25" s="81"/>
      <c r="H25" s="81"/>
    </row>
    <row r="26" spans="1:8">
      <c r="A26" s="87" t="s">
        <v>74</v>
      </c>
      <c r="B26" s="188">
        <v>74</v>
      </c>
      <c r="C26" s="189">
        <v>334</v>
      </c>
      <c r="D26" s="188">
        <v>118</v>
      </c>
      <c r="E26" s="87"/>
      <c r="F26" s="87"/>
      <c r="G26" s="87"/>
      <c r="H26" s="87"/>
    </row>
    <row r="27" spans="1:8">
      <c r="A27" s="105"/>
      <c r="B27" s="187"/>
      <c r="C27" s="187"/>
      <c r="D27" s="187"/>
      <c r="E27" s="81"/>
      <c r="F27" s="81"/>
      <c r="G27" s="81"/>
      <c r="H27" s="81"/>
    </row>
    <row r="28" spans="1:8">
      <c r="A28" s="81"/>
      <c r="B28" s="81"/>
      <c r="C28" s="81"/>
      <c r="D28" s="81"/>
      <c r="E28" s="81"/>
      <c r="F28" s="81"/>
      <c r="G28" s="81"/>
      <c r="H28" s="81"/>
    </row>
    <row r="29" spans="1:8">
      <c r="A29" s="81" t="s">
        <v>75</v>
      </c>
      <c r="B29" s="81"/>
      <c r="C29" s="81"/>
      <c r="D29" s="81"/>
      <c r="E29" s="81"/>
      <c r="F29" s="81"/>
      <c r="G29" s="81"/>
      <c r="H29" s="81"/>
    </row>
    <row r="30" spans="1:8">
      <c r="A30" s="106" t="s">
        <v>76</v>
      </c>
      <c r="B30" s="81"/>
      <c r="C30" s="81"/>
      <c r="D30" s="81"/>
      <c r="E30" s="81"/>
      <c r="F30" s="81"/>
      <c r="G30" s="81"/>
      <c r="H30" s="81"/>
    </row>
    <row r="31" spans="1:8">
      <c r="A31" s="81" t="s">
        <v>77</v>
      </c>
      <c r="B31" s="81"/>
      <c r="C31" s="81"/>
      <c r="D31" s="81"/>
      <c r="E31" s="81"/>
      <c r="F31" s="81"/>
      <c r="G31" s="81"/>
      <c r="H31" s="81"/>
    </row>
    <row r="32" spans="1:8">
      <c r="A32" s="81"/>
      <c r="B32" s="81"/>
      <c r="C32" s="81"/>
      <c r="D32" s="81"/>
      <c r="E32" s="81"/>
      <c r="F32" s="81"/>
      <c r="G32" s="81"/>
      <c r="H32" s="81"/>
    </row>
    <row r="33" spans="1:8">
      <c r="A33" s="81"/>
      <c r="B33" s="81"/>
      <c r="C33" s="81"/>
      <c r="D33" s="81"/>
      <c r="E33" s="81"/>
      <c r="F33" s="81"/>
      <c r="G33" s="81"/>
      <c r="H33" s="8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2"/>
    <pageSetUpPr fitToPage="1"/>
  </sheetPr>
  <dimension ref="A1:I31"/>
  <sheetViews>
    <sheetView zoomScaleNormal="100" workbookViewId="0">
      <selection activeCell="A14" sqref="A14"/>
    </sheetView>
  </sheetViews>
  <sheetFormatPr defaultColWidth="32.7109375" defaultRowHeight="12.75" customHeight="1"/>
  <cols>
    <col min="1" max="1" width="23.28515625" style="193" customWidth="1"/>
    <col min="2" max="2" width="17.7109375" style="193" bestFit="1" customWidth="1"/>
    <col min="3" max="3" width="16.28515625" style="193" customWidth="1"/>
    <col min="4" max="4" width="2.28515625" style="193" customWidth="1"/>
    <col min="5" max="5" width="17.7109375" style="193" bestFit="1" customWidth="1"/>
    <col min="6" max="6" width="18.42578125" style="193" customWidth="1"/>
    <col min="7" max="7" width="1.7109375" style="193" customWidth="1"/>
    <col min="8" max="8" width="17.28515625" style="193" bestFit="1" customWidth="1"/>
    <col min="9" max="9" width="16" style="193" customWidth="1"/>
    <col min="10" max="256" width="32.7109375" style="193"/>
    <col min="257" max="259" width="32.7109375" style="193" customWidth="1"/>
    <col min="260" max="260" width="41.42578125" style="193" customWidth="1"/>
    <col min="261" max="512" width="32.7109375" style="193"/>
    <col min="513" max="515" width="32.7109375" style="193" customWidth="1"/>
    <col min="516" max="516" width="41.42578125" style="193" customWidth="1"/>
    <col min="517" max="768" width="32.7109375" style="193"/>
    <col min="769" max="771" width="32.7109375" style="193" customWidth="1"/>
    <col min="772" max="772" width="41.42578125" style="193" customWidth="1"/>
    <col min="773" max="1024" width="32.7109375" style="193"/>
    <col min="1025" max="1027" width="32.7109375" style="193" customWidth="1"/>
    <col min="1028" max="1028" width="41.42578125" style="193" customWidth="1"/>
    <col min="1029" max="1280" width="32.7109375" style="193"/>
    <col min="1281" max="1283" width="32.7109375" style="193" customWidth="1"/>
    <col min="1284" max="1284" width="41.42578125" style="193" customWidth="1"/>
    <col min="1285" max="1536" width="32.7109375" style="193"/>
    <col min="1537" max="1539" width="32.7109375" style="193" customWidth="1"/>
    <col min="1540" max="1540" width="41.42578125" style="193" customWidth="1"/>
    <col min="1541" max="1792" width="32.7109375" style="193"/>
    <col min="1793" max="1795" width="32.7109375" style="193" customWidth="1"/>
    <col min="1796" max="1796" width="41.42578125" style="193" customWidth="1"/>
    <col min="1797" max="2048" width="32.7109375" style="193"/>
    <col min="2049" max="2051" width="32.7109375" style="193" customWidth="1"/>
    <col min="2052" max="2052" width="41.42578125" style="193" customWidth="1"/>
    <col min="2053" max="2304" width="32.7109375" style="193"/>
    <col min="2305" max="2307" width="32.7109375" style="193" customWidth="1"/>
    <col min="2308" max="2308" width="41.42578125" style="193" customWidth="1"/>
    <col min="2309" max="2560" width="32.7109375" style="193"/>
    <col min="2561" max="2563" width="32.7109375" style="193" customWidth="1"/>
    <col min="2564" max="2564" width="41.42578125" style="193" customWidth="1"/>
    <col min="2565" max="2816" width="32.7109375" style="193"/>
    <col min="2817" max="2819" width="32.7109375" style="193" customWidth="1"/>
    <col min="2820" max="2820" width="41.42578125" style="193" customWidth="1"/>
    <col min="2821" max="3072" width="32.7109375" style="193"/>
    <col min="3073" max="3075" width="32.7109375" style="193" customWidth="1"/>
    <col min="3076" max="3076" width="41.42578125" style="193" customWidth="1"/>
    <col min="3077" max="3328" width="32.7109375" style="193"/>
    <col min="3329" max="3331" width="32.7109375" style="193" customWidth="1"/>
    <col min="3332" max="3332" width="41.42578125" style="193" customWidth="1"/>
    <col min="3333" max="3584" width="32.7109375" style="193"/>
    <col min="3585" max="3587" width="32.7109375" style="193" customWidth="1"/>
    <col min="3588" max="3588" width="41.42578125" style="193" customWidth="1"/>
    <col min="3589" max="3840" width="32.7109375" style="193"/>
    <col min="3841" max="3843" width="32.7109375" style="193" customWidth="1"/>
    <col min="3844" max="3844" width="41.42578125" style="193" customWidth="1"/>
    <col min="3845" max="4096" width="32.7109375" style="193"/>
    <col min="4097" max="4099" width="32.7109375" style="193" customWidth="1"/>
    <col min="4100" max="4100" width="41.42578125" style="193" customWidth="1"/>
    <col min="4101" max="4352" width="32.7109375" style="193"/>
    <col min="4353" max="4355" width="32.7109375" style="193" customWidth="1"/>
    <col min="4356" max="4356" width="41.42578125" style="193" customWidth="1"/>
    <col min="4357" max="4608" width="32.7109375" style="193"/>
    <col min="4609" max="4611" width="32.7109375" style="193" customWidth="1"/>
    <col min="4612" max="4612" width="41.42578125" style="193" customWidth="1"/>
    <col min="4613" max="4864" width="32.7109375" style="193"/>
    <col min="4865" max="4867" width="32.7109375" style="193" customWidth="1"/>
    <col min="4868" max="4868" width="41.42578125" style="193" customWidth="1"/>
    <col min="4869" max="5120" width="32.7109375" style="193"/>
    <col min="5121" max="5123" width="32.7109375" style="193" customWidth="1"/>
    <col min="5124" max="5124" width="41.42578125" style="193" customWidth="1"/>
    <col min="5125" max="5376" width="32.7109375" style="193"/>
    <col min="5377" max="5379" width="32.7109375" style="193" customWidth="1"/>
    <col min="5380" max="5380" width="41.42578125" style="193" customWidth="1"/>
    <col min="5381" max="5632" width="32.7109375" style="193"/>
    <col min="5633" max="5635" width="32.7109375" style="193" customWidth="1"/>
    <col min="5636" max="5636" width="41.42578125" style="193" customWidth="1"/>
    <col min="5637" max="5888" width="32.7109375" style="193"/>
    <col min="5889" max="5891" width="32.7109375" style="193" customWidth="1"/>
    <col min="5892" max="5892" width="41.42578125" style="193" customWidth="1"/>
    <col min="5893" max="6144" width="32.7109375" style="193"/>
    <col min="6145" max="6147" width="32.7109375" style="193" customWidth="1"/>
    <col min="6148" max="6148" width="41.42578125" style="193" customWidth="1"/>
    <col min="6149" max="6400" width="32.7109375" style="193"/>
    <col min="6401" max="6403" width="32.7109375" style="193" customWidth="1"/>
    <col min="6404" max="6404" width="41.42578125" style="193" customWidth="1"/>
    <col min="6405" max="6656" width="32.7109375" style="193"/>
    <col min="6657" max="6659" width="32.7109375" style="193" customWidth="1"/>
    <col min="6660" max="6660" width="41.42578125" style="193" customWidth="1"/>
    <col min="6661" max="6912" width="32.7109375" style="193"/>
    <col min="6913" max="6915" width="32.7109375" style="193" customWidth="1"/>
    <col min="6916" max="6916" width="41.42578125" style="193" customWidth="1"/>
    <col min="6917" max="7168" width="32.7109375" style="193"/>
    <col min="7169" max="7171" width="32.7109375" style="193" customWidth="1"/>
    <col min="7172" max="7172" width="41.42578125" style="193" customWidth="1"/>
    <col min="7173" max="7424" width="32.7109375" style="193"/>
    <col min="7425" max="7427" width="32.7109375" style="193" customWidth="1"/>
    <col min="7428" max="7428" width="41.42578125" style="193" customWidth="1"/>
    <col min="7429" max="7680" width="32.7109375" style="193"/>
    <col min="7681" max="7683" width="32.7109375" style="193" customWidth="1"/>
    <col min="7684" max="7684" width="41.42578125" style="193" customWidth="1"/>
    <col min="7685" max="7936" width="32.7109375" style="193"/>
    <col min="7937" max="7939" width="32.7109375" style="193" customWidth="1"/>
    <col min="7940" max="7940" width="41.42578125" style="193" customWidth="1"/>
    <col min="7941" max="8192" width="32.7109375" style="193"/>
    <col min="8193" max="8195" width="32.7109375" style="193" customWidth="1"/>
    <col min="8196" max="8196" width="41.42578125" style="193" customWidth="1"/>
    <col min="8197" max="8448" width="32.7109375" style="193"/>
    <col min="8449" max="8451" width="32.7109375" style="193" customWidth="1"/>
    <col min="8452" max="8452" width="41.42578125" style="193" customWidth="1"/>
    <col min="8453" max="8704" width="32.7109375" style="193"/>
    <col min="8705" max="8707" width="32.7109375" style="193" customWidth="1"/>
    <col min="8708" max="8708" width="41.42578125" style="193" customWidth="1"/>
    <col min="8709" max="8960" width="32.7109375" style="193"/>
    <col min="8961" max="8963" width="32.7109375" style="193" customWidth="1"/>
    <col min="8964" max="8964" width="41.42578125" style="193" customWidth="1"/>
    <col min="8965" max="9216" width="32.7109375" style="193"/>
    <col min="9217" max="9219" width="32.7109375" style="193" customWidth="1"/>
    <col min="9220" max="9220" width="41.42578125" style="193" customWidth="1"/>
    <col min="9221" max="9472" width="32.7109375" style="193"/>
    <col min="9473" max="9475" width="32.7109375" style="193" customWidth="1"/>
    <col min="9476" max="9476" width="41.42578125" style="193" customWidth="1"/>
    <col min="9477" max="9728" width="32.7109375" style="193"/>
    <col min="9729" max="9731" width="32.7109375" style="193" customWidth="1"/>
    <col min="9732" max="9732" width="41.42578125" style="193" customWidth="1"/>
    <col min="9733" max="9984" width="32.7109375" style="193"/>
    <col min="9985" max="9987" width="32.7109375" style="193" customWidth="1"/>
    <col min="9988" max="9988" width="41.42578125" style="193" customWidth="1"/>
    <col min="9989" max="10240" width="32.7109375" style="193"/>
    <col min="10241" max="10243" width="32.7109375" style="193" customWidth="1"/>
    <col min="10244" max="10244" width="41.42578125" style="193" customWidth="1"/>
    <col min="10245" max="10496" width="32.7109375" style="193"/>
    <col min="10497" max="10499" width="32.7109375" style="193" customWidth="1"/>
    <col min="10500" max="10500" width="41.42578125" style="193" customWidth="1"/>
    <col min="10501" max="10752" width="32.7109375" style="193"/>
    <col min="10753" max="10755" width="32.7109375" style="193" customWidth="1"/>
    <col min="10756" max="10756" width="41.42578125" style="193" customWidth="1"/>
    <col min="10757" max="11008" width="32.7109375" style="193"/>
    <col min="11009" max="11011" width="32.7109375" style="193" customWidth="1"/>
    <col min="11012" max="11012" width="41.42578125" style="193" customWidth="1"/>
    <col min="11013" max="11264" width="32.7109375" style="193"/>
    <col min="11265" max="11267" width="32.7109375" style="193" customWidth="1"/>
    <col min="11268" max="11268" width="41.42578125" style="193" customWidth="1"/>
    <col min="11269" max="11520" width="32.7109375" style="193"/>
    <col min="11521" max="11523" width="32.7109375" style="193" customWidth="1"/>
    <col min="11524" max="11524" width="41.42578125" style="193" customWidth="1"/>
    <col min="11525" max="11776" width="32.7109375" style="193"/>
    <col min="11777" max="11779" width="32.7109375" style="193" customWidth="1"/>
    <col min="11780" max="11780" width="41.42578125" style="193" customWidth="1"/>
    <col min="11781" max="12032" width="32.7109375" style="193"/>
    <col min="12033" max="12035" width="32.7109375" style="193" customWidth="1"/>
    <col min="12036" max="12036" width="41.42578125" style="193" customWidth="1"/>
    <col min="12037" max="12288" width="32.7109375" style="193"/>
    <col min="12289" max="12291" width="32.7109375" style="193" customWidth="1"/>
    <col min="12292" max="12292" width="41.42578125" style="193" customWidth="1"/>
    <col min="12293" max="12544" width="32.7109375" style="193"/>
    <col min="12545" max="12547" width="32.7109375" style="193" customWidth="1"/>
    <col min="12548" max="12548" width="41.42578125" style="193" customWidth="1"/>
    <col min="12549" max="12800" width="32.7109375" style="193"/>
    <col min="12801" max="12803" width="32.7109375" style="193" customWidth="1"/>
    <col min="12804" max="12804" width="41.42578125" style="193" customWidth="1"/>
    <col min="12805" max="13056" width="32.7109375" style="193"/>
    <col min="13057" max="13059" width="32.7109375" style="193" customWidth="1"/>
    <col min="13060" max="13060" width="41.42578125" style="193" customWidth="1"/>
    <col min="13061" max="13312" width="32.7109375" style="193"/>
    <col min="13313" max="13315" width="32.7109375" style="193" customWidth="1"/>
    <col min="13316" max="13316" width="41.42578125" style="193" customWidth="1"/>
    <col min="13317" max="13568" width="32.7109375" style="193"/>
    <col min="13569" max="13571" width="32.7109375" style="193" customWidth="1"/>
    <col min="13572" max="13572" width="41.42578125" style="193" customWidth="1"/>
    <col min="13573" max="13824" width="32.7109375" style="193"/>
    <col min="13825" max="13827" width="32.7109375" style="193" customWidth="1"/>
    <col min="13828" max="13828" width="41.42578125" style="193" customWidth="1"/>
    <col min="13829" max="14080" width="32.7109375" style="193"/>
    <col min="14081" max="14083" width="32.7109375" style="193" customWidth="1"/>
    <col min="14084" max="14084" width="41.42578125" style="193" customWidth="1"/>
    <col min="14085" max="14336" width="32.7109375" style="193"/>
    <col min="14337" max="14339" width="32.7109375" style="193" customWidth="1"/>
    <col min="14340" max="14340" width="41.42578125" style="193" customWidth="1"/>
    <col min="14341" max="14592" width="32.7109375" style="193"/>
    <col min="14593" max="14595" width="32.7109375" style="193" customWidth="1"/>
    <col min="14596" max="14596" width="41.42578125" style="193" customWidth="1"/>
    <col min="14597" max="14848" width="32.7109375" style="193"/>
    <col min="14849" max="14851" width="32.7109375" style="193" customWidth="1"/>
    <col min="14852" max="14852" width="41.42578125" style="193" customWidth="1"/>
    <col min="14853" max="15104" width="32.7109375" style="193"/>
    <col min="15105" max="15107" width="32.7109375" style="193" customWidth="1"/>
    <col min="15108" max="15108" width="41.42578125" style="193" customWidth="1"/>
    <col min="15109" max="15360" width="32.7109375" style="193"/>
    <col min="15361" max="15363" width="32.7109375" style="193" customWidth="1"/>
    <col min="15364" max="15364" width="41.42578125" style="193" customWidth="1"/>
    <col min="15365" max="15616" width="32.7109375" style="193"/>
    <col min="15617" max="15619" width="32.7109375" style="193" customWidth="1"/>
    <col min="15620" max="15620" width="41.42578125" style="193" customWidth="1"/>
    <col min="15621" max="15872" width="32.7109375" style="193"/>
    <col min="15873" max="15875" width="32.7109375" style="193" customWidth="1"/>
    <col min="15876" max="15876" width="41.42578125" style="193" customWidth="1"/>
    <col min="15877" max="16128" width="32.7109375" style="193"/>
    <col min="16129" max="16131" width="32.7109375" style="193" customWidth="1"/>
    <col min="16132" max="16132" width="41.42578125" style="193" customWidth="1"/>
    <col min="16133" max="16384" width="32.7109375" style="193"/>
  </cols>
  <sheetData>
    <row r="1" spans="1:9" ht="21.75" customHeight="1">
      <c r="A1" s="194" t="s">
        <v>78</v>
      </c>
      <c r="B1" s="214"/>
      <c r="C1" s="214"/>
      <c r="D1" s="214"/>
      <c r="E1" s="194"/>
      <c r="F1" s="194"/>
      <c r="G1" s="194"/>
      <c r="H1" s="194"/>
      <c r="I1" s="194"/>
    </row>
    <row r="2" spans="1:9" ht="12.75" customHeight="1">
      <c r="A2" s="212"/>
      <c r="B2" s="213"/>
      <c r="C2" s="213"/>
      <c r="D2" s="213"/>
      <c r="E2" s="212"/>
      <c r="F2" s="212"/>
      <c r="G2" s="212"/>
      <c r="H2" s="212"/>
      <c r="I2" s="212"/>
    </row>
    <row r="3" spans="1:9" ht="12.75" customHeight="1">
      <c r="A3" s="210"/>
      <c r="B3" s="440" t="s">
        <v>79</v>
      </c>
      <c r="C3" s="440"/>
      <c r="D3" s="209"/>
      <c r="E3" s="440" t="s">
        <v>80</v>
      </c>
      <c r="F3" s="440"/>
      <c r="G3" s="209"/>
      <c r="H3" s="440" t="s">
        <v>81</v>
      </c>
      <c r="I3" s="440"/>
    </row>
    <row r="4" spans="1:9" ht="12.75" customHeight="1">
      <c r="A4" s="211"/>
      <c r="B4" s="426" t="s">
        <v>82</v>
      </c>
      <c r="C4" s="426" t="s">
        <v>83</v>
      </c>
      <c r="D4" s="426"/>
      <c r="E4" s="426" t="s">
        <v>82</v>
      </c>
      <c r="F4" s="426" t="s">
        <v>83</v>
      </c>
      <c r="G4" s="426"/>
      <c r="H4" s="426" t="s">
        <v>82</v>
      </c>
      <c r="I4" s="426" t="s">
        <v>83</v>
      </c>
    </row>
    <row r="5" spans="1:9" ht="12.75" customHeight="1">
      <c r="A5" s="210"/>
      <c r="B5" s="209"/>
      <c r="C5" s="209"/>
      <c r="D5" s="209"/>
      <c r="E5" s="209"/>
      <c r="F5" s="209"/>
      <c r="G5" s="209"/>
      <c r="H5" s="209"/>
    </row>
    <row r="6" spans="1:9" ht="12.75" customHeight="1">
      <c r="A6" s="204" t="s">
        <v>2</v>
      </c>
      <c r="B6" s="203">
        <v>39452</v>
      </c>
      <c r="C6" s="208">
        <v>2120128</v>
      </c>
      <c r="D6" s="202"/>
      <c r="E6" s="205" t="s">
        <v>35</v>
      </c>
      <c r="F6" s="208" t="s">
        <v>35</v>
      </c>
      <c r="G6" s="202"/>
      <c r="H6" s="201">
        <v>7240</v>
      </c>
      <c r="I6" s="208">
        <v>428951</v>
      </c>
    </row>
    <row r="7" spans="1:9" ht="12.75" customHeight="1">
      <c r="A7" s="204" t="s">
        <v>3</v>
      </c>
      <c r="B7" s="203">
        <v>306</v>
      </c>
      <c r="C7" s="200">
        <v>16600</v>
      </c>
      <c r="D7" s="202"/>
      <c r="E7" s="205" t="s">
        <v>35</v>
      </c>
      <c r="F7" s="200" t="s">
        <v>35</v>
      </c>
      <c r="G7" s="202"/>
      <c r="H7" s="201">
        <v>150</v>
      </c>
      <c r="I7" s="200">
        <v>4100</v>
      </c>
    </row>
    <row r="8" spans="1:9" ht="12.75" customHeight="1">
      <c r="A8" s="204" t="s">
        <v>4</v>
      </c>
      <c r="B8" s="203">
        <v>21805</v>
      </c>
      <c r="C8" s="200">
        <v>780910</v>
      </c>
      <c r="D8" s="202"/>
      <c r="E8" s="201">
        <v>792</v>
      </c>
      <c r="F8" s="200">
        <v>534749</v>
      </c>
      <c r="G8" s="202"/>
      <c r="H8" s="201">
        <v>249</v>
      </c>
      <c r="I8" s="200">
        <v>157362</v>
      </c>
    </row>
    <row r="9" spans="1:9" ht="12.75" customHeight="1">
      <c r="A9" s="204" t="s">
        <v>5</v>
      </c>
      <c r="B9" s="203">
        <v>72</v>
      </c>
      <c r="C9" s="200">
        <v>34371</v>
      </c>
      <c r="D9" s="202"/>
      <c r="E9" s="201">
        <v>538</v>
      </c>
      <c r="F9" s="200">
        <v>5678</v>
      </c>
      <c r="G9" s="202"/>
      <c r="H9" s="201">
        <v>960</v>
      </c>
      <c r="I9" s="200">
        <v>29353</v>
      </c>
    </row>
    <row r="10" spans="1:9" ht="12.75" customHeight="1">
      <c r="A10" s="207" t="s">
        <v>84</v>
      </c>
      <c r="B10" s="203">
        <f>SUM(B11:B12)</f>
        <v>13986</v>
      </c>
      <c r="C10" s="200">
        <v>1097884</v>
      </c>
      <c r="D10" s="206"/>
      <c r="E10" s="203">
        <f>SUM(E11:E12)</f>
        <v>790</v>
      </c>
      <c r="F10" s="200">
        <v>106071</v>
      </c>
      <c r="G10" s="206"/>
      <c r="H10" s="203">
        <f>SUM(H11:H12)</f>
        <v>892</v>
      </c>
      <c r="I10" s="200">
        <v>9073</v>
      </c>
    </row>
    <row r="11" spans="1:9" ht="12.75" customHeight="1">
      <c r="A11" s="204" t="s">
        <v>85</v>
      </c>
      <c r="B11" s="203">
        <v>5318</v>
      </c>
      <c r="C11" s="205" t="s">
        <v>35</v>
      </c>
      <c r="D11" s="202"/>
      <c r="E11" s="201">
        <v>98</v>
      </c>
      <c r="F11" s="205" t="s">
        <v>35</v>
      </c>
      <c r="G11" s="202"/>
      <c r="H11" s="201">
        <v>17</v>
      </c>
      <c r="I11" s="205" t="s">
        <v>35</v>
      </c>
    </row>
    <row r="12" spans="1:9" ht="12.75" customHeight="1">
      <c r="A12" s="204" t="s">
        <v>86</v>
      </c>
      <c r="B12" s="203">
        <v>8668</v>
      </c>
      <c r="C12" s="205" t="s">
        <v>35</v>
      </c>
      <c r="D12" s="202"/>
      <c r="E12" s="201">
        <v>692</v>
      </c>
      <c r="F12" s="205" t="s">
        <v>35</v>
      </c>
      <c r="G12" s="202"/>
      <c r="H12" s="201">
        <v>875</v>
      </c>
      <c r="I12" s="205" t="s">
        <v>35</v>
      </c>
    </row>
    <row r="13" spans="1:9" ht="12.75" customHeight="1">
      <c r="A13" s="204" t="s">
        <v>7</v>
      </c>
      <c r="B13" s="203">
        <v>63891</v>
      </c>
      <c r="C13" s="200">
        <v>5732736</v>
      </c>
      <c r="D13" s="202"/>
      <c r="E13" s="201">
        <v>18341</v>
      </c>
      <c r="F13" s="200">
        <v>3508046</v>
      </c>
      <c r="G13" s="202"/>
      <c r="H13" s="201">
        <v>4364</v>
      </c>
      <c r="I13" s="200">
        <v>903972</v>
      </c>
    </row>
    <row r="14" spans="1:9" ht="12.75" customHeight="1">
      <c r="A14" s="204" t="s">
        <v>8</v>
      </c>
      <c r="B14" s="203">
        <v>20720</v>
      </c>
      <c r="C14" s="200">
        <v>645229</v>
      </c>
      <c r="D14" s="202"/>
      <c r="E14" s="205" t="s">
        <v>35</v>
      </c>
      <c r="F14" s="200">
        <v>721773</v>
      </c>
      <c r="G14" s="202"/>
      <c r="H14" s="201">
        <v>4141</v>
      </c>
      <c r="I14" s="200">
        <v>489410</v>
      </c>
    </row>
    <row r="15" spans="1:9" ht="12.75" customHeight="1">
      <c r="A15" s="204" t="s">
        <v>9</v>
      </c>
      <c r="B15" s="203">
        <v>44478</v>
      </c>
      <c r="C15" s="200">
        <v>1739387</v>
      </c>
      <c r="D15" s="202"/>
      <c r="E15" s="201">
        <v>6469</v>
      </c>
      <c r="F15" s="200">
        <v>3055131</v>
      </c>
      <c r="G15" s="202"/>
      <c r="H15" s="201">
        <v>504</v>
      </c>
      <c r="I15" s="200">
        <v>2370071</v>
      </c>
    </row>
    <row r="16" spans="1:9" ht="12.75" customHeight="1">
      <c r="A16" s="204" t="s">
        <v>10</v>
      </c>
      <c r="B16" s="203">
        <v>54181</v>
      </c>
      <c r="C16" s="200">
        <v>1949930</v>
      </c>
      <c r="D16" s="202"/>
      <c r="E16" s="201">
        <v>2503</v>
      </c>
      <c r="F16" s="200">
        <v>799563</v>
      </c>
      <c r="G16" s="202"/>
      <c r="H16" s="201">
        <v>1542</v>
      </c>
      <c r="I16" s="200">
        <v>275551</v>
      </c>
    </row>
    <row r="17" spans="1:9" ht="12.75" customHeight="1">
      <c r="A17" s="204" t="s">
        <v>11</v>
      </c>
      <c r="B17" s="203">
        <v>6178</v>
      </c>
      <c r="C17" s="200">
        <v>341000</v>
      </c>
      <c r="D17" s="202"/>
      <c r="E17" s="201">
        <v>4159</v>
      </c>
      <c r="F17" s="200">
        <v>306000</v>
      </c>
      <c r="G17" s="202"/>
      <c r="H17" s="201">
        <v>2450</v>
      </c>
      <c r="I17" s="200">
        <v>94000</v>
      </c>
    </row>
    <row r="18" spans="1:9" ht="12.75" customHeight="1">
      <c r="A18" s="204" t="s">
        <v>12</v>
      </c>
      <c r="B18" s="203">
        <v>13692</v>
      </c>
      <c r="C18" s="200">
        <v>346821</v>
      </c>
      <c r="D18" s="202"/>
      <c r="E18" s="201">
        <v>413</v>
      </c>
      <c r="F18" s="200">
        <v>173694</v>
      </c>
      <c r="G18" s="202"/>
      <c r="H18" s="201">
        <v>3055</v>
      </c>
      <c r="I18" s="200">
        <v>435489</v>
      </c>
    </row>
    <row r="19" spans="1:9" ht="12.75" customHeight="1">
      <c r="A19" s="204" t="s">
        <v>13</v>
      </c>
      <c r="B19" s="203">
        <v>8240</v>
      </c>
      <c r="C19" s="200">
        <v>773029</v>
      </c>
      <c r="D19" s="202"/>
      <c r="E19" s="201">
        <v>3569</v>
      </c>
      <c r="F19" s="200">
        <v>437891</v>
      </c>
      <c r="G19" s="202"/>
      <c r="H19" s="201">
        <v>6867</v>
      </c>
      <c r="I19" s="200">
        <v>313476</v>
      </c>
    </row>
    <row r="20" spans="1:9" ht="12.75" customHeight="1">
      <c r="A20" s="204" t="s">
        <v>14</v>
      </c>
      <c r="B20" s="203">
        <v>16316</v>
      </c>
      <c r="C20" s="200">
        <v>1034970</v>
      </c>
      <c r="D20" s="202"/>
      <c r="E20" s="201">
        <v>2566</v>
      </c>
      <c r="F20" s="200">
        <v>387100</v>
      </c>
      <c r="G20" s="202"/>
      <c r="H20" s="201">
        <v>12766</v>
      </c>
      <c r="I20" s="200">
        <v>2477200</v>
      </c>
    </row>
    <row r="21" spans="1:9" ht="12.75" customHeight="1">
      <c r="A21" s="204" t="s">
        <v>15</v>
      </c>
      <c r="B21" s="203">
        <v>630</v>
      </c>
      <c r="C21" s="200">
        <v>19910</v>
      </c>
      <c r="D21" s="202"/>
      <c r="E21" s="201">
        <v>740</v>
      </c>
      <c r="F21" s="200">
        <v>42130</v>
      </c>
      <c r="G21" s="202"/>
      <c r="H21" s="201">
        <v>4008</v>
      </c>
      <c r="I21" s="200">
        <v>187500</v>
      </c>
    </row>
    <row r="22" spans="1:9" ht="12.75" customHeight="1">
      <c r="A22" s="204" t="s">
        <v>16</v>
      </c>
      <c r="B22" s="203">
        <v>4832</v>
      </c>
      <c r="C22" s="200">
        <v>238359</v>
      </c>
      <c r="D22" s="202"/>
      <c r="E22" s="201">
        <v>2832</v>
      </c>
      <c r="F22" s="200">
        <v>124974</v>
      </c>
      <c r="G22" s="202"/>
      <c r="H22" s="201">
        <v>16409</v>
      </c>
      <c r="I22" s="200">
        <v>922264</v>
      </c>
    </row>
    <row r="23" spans="1:9" ht="12.75" customHeight="1">
      <c r="A23" s="204" t="s">
        <v>17</v>
      </c>
      <c r="B23" s="203">
        <v>6350</v>
      </c>
      <c r="C23" s="200">
        <v>674364</v>
      </c>
      <c r="D23" s="202"/>
      <c r="E23" s="201">
        <v>37205</v>
      </c>
      <c r="F23" s="200">
        <v>1988106</v>
      </c>
      <c r="G23" s="202"/>
      <c r="H23" s="201">
        <v>42986</v>
      </c>
      <c r="I23" s="200">
        <v>6129455</v>
      </c>
    </row>
    <row r="24" spans="1:9" ht="12.75" customHeight="1">
      <c r="A24" s="204" t="s">
        <v>18</v>
      </c>
      <c r="B24" s="203">
        <v>1045</v>
      </c>
      <c r="C24" s="200">
        <v>29829</v>
      </c>
      <c r="D24" s="202"/>
      <c r="E24" s="201">
        <v>560</v>
      </c>
      <c r="F24" s="200">
        <v>27060</v>
      </c>
      <c r="G24" s="202"/>
      <c r="H24" s="201">
        <v>3418</v>
      </c>
      <c r="I24" s="200">
        <v>29300</v>
      </c>
    </row>
    <row r="25" spans="1:9" ht="12.75" customHeight="1">
      <c r="A25" s="204" t="s">
        <v>19</v>
      </c>
      <c r="B25" s="203">
        <v>781</v>
      </c>
      <c r="C25" s="200">
        <v>53596</v>
      </c>
      <c r="D25" s="202"/>
      <c r="E25" s="201">
        <v>8084</v>
      </c>
      <c r="F25" s="200">
        <v>107637</v>
      </c>
      <c r="G25" s="202"/>
      <c r="H25" s="201">
        <v>1791</v>
      </c>
      <c r="I25" s="200">
        <v>266372</v>
      </c>
    </row>
    <row r="26" spans="1:9" ht="12.75" customHeight="1">
      <c r="A26" s="204" t="s">
        <v>20</v>
      </c>
      <c r="B26" s="203">
        <v>33496</v>
      </c>
      <c r="C26" s="200">
        <v>1331096</v>
      </c>
      <c r="D26" s="202"/>
      <c r="E26" s="201">
        <v>56746</v>
      </c>
      <c r="F26" s="200">
        <v>2903535</v>
      </c>
      <c r="G26" s="202"/>
      <c r="H26" s="201">
        <v>8979</v>
      </c>
      <c r="I26" s="200">
        <v>1099545</v>
      </c>
    </row>
    <row r="27" spans="1:9" ht="12.75" customHeight="1">
      <c r="A27" s="204" t="s">
        <v>21</v>
      </c>
      <c r="B27" s="203">
        <v>9512</v>
      </c>
      <c r="C27" s="200">
        <v>547969</v>
      </c>
      <c r="D27" s="202"/>
      <c r="E27" s="201">
        <v>2702</v>
      </c>
      <c r="F27" s="200">
        <v>116321</v>
      </c>
      <c r="G27" s="202"/>
      <c r="H27" s="201">
        <v>14055</v>
      </c>
      <c r="I27" s="200">
        <v>139440</v>
      </c>
    </row>
    <row r="28" spans="1:9" ht="12.75" customHeight="1">
      <c r="A28" s="199" t="s">
        <v>74</v>
      </c>
      <c r="B28" s="197">
        <f>SUM(B6:B10,B13:B27)</f>
        <v>359963</v>
      </c>
      <c r="C28" s="197">
        <f>SUM(C6:C27)</f>
        <v>19508118</v>
      </c>
      <c r="D28" s="198"/>
      <c r="E28" s="197">
        <f>SUM(E6:E10,E13:E26)</f>
        <v>146307</v>
      </c>
      <c r="F28" s="196">
        <v>15345459</v>
      </c>
      <c r="G28" s="198"/>
      <c r="H28" s="197">
        <f>SUM(H6:H10,H13:H26)</f>
        <v>122771</v>
      </c>
      <c r="I28" s="196">
        <v>16761884</v>
      </c>
    </row>
    <row r="29" spans="1:9" ht="12.75" customHeight="1">
      <c r="A29" s="195"/>
      <c r="B29" s="195"/>
      <c r="C29" s="195"/>
      <c r="D29" s="195"/>
      <c r="E29" s="195"/>
      <c r="F29" s="195"/>
      <c r="G29" s="195"/>
      <c r="H29" s="195"/>
      <c r="I29" s="195"/>
    </row>
    <row r="31" spans="1:9" ht="12.75" customHeight="1">
      <c r="A31" s="194" t="s">
        <v>87</v>
      </c>
    </row>
  </sheetData>
  <mergeCells count="3">
    <mergeCell ref="B3:C3"/>
    <mergeCell ref="E3:F3"/>
    <mergeCell ref="H3:I3"/>
  </mergeCells>
  <pageMargins left="0.75" right="0.75" top="1" bottom="1" header="0.5" footer="0.5"/>
  <pageSetup paperSize="9" scale="9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B53"/>
  <sheetViews>
    <sheetView zoomScale="110" zoomScaleNormal="110" workbookViewId="0">
      <selection activeCell="A12" sqref="A12"/>
    </sheetView>
  </sheetViews>
  <sheetFormatPr defaultColWidth="9.28515625" defaultRowHeight="13.9"/>
  <cols>
    <col min="1" max="1" width="23.7109375" style="6" customWidth="1"/>
    <col min="2" max="2" width="15.140625" style="6" bestFit="1" customWidth="1"/>
    <col min="3" max="3" width="12.7109375" style="6" bestFit="1" customWidth="1"/>
    <col min="4" max="5" width="9.28515625" style="6" customWidth="1"/>
    <col min="6" max="6" width="1.7109375" style="6" customWidth="1"/>
    <col min="7" max="7" width="10.7109375" style="6" customWidth="1"/>
    <col min="8" max="8" width="1.7109375" style="6" customWidth="1"/>
    <col min="9" max="10" width="10.7109375" style="6" customWidth="1"/>
    <col min="11" max="11" width="1.7109375" style="6" customWidth="1"/>
    <col min="12" max="13" width="10.7109375" style="6" customWidth="1"/>
    <col min="14" max="14" width="1.7109375" style="6" customWidth="1"/>
    <col min="15" max="17" width="10.7109375" style="6" customWidth="1"/>
    <col min="18" max="18" width="1.7109375" style="6" customWidth="1"/>
    <col min="19" max="19" width="17.7109375" style="6" bestFit="1" customWidth="1"/>
    <col min="20" max="20" width="11.7109375" style="6" bestFit="1" customWidth="1"/>
    <col min="21" max="21" width="13.42578125" style="6" bestFit="1" customWidth="1"/>
    <col min="22" max="22" width="12.7109375" style="6" customWidth="1"/>
    <col min="23" max="23" width="9.28515625" style="6"/>
    <col min="24" max="24" width="13.140625" style="6" customWidth="1"/>
    <col min="25" max="25" width="9.28515625" style="6"/>
    <col min="26" max="26" width="16.28515625" style="6" bestFit="1" customWidth="1"/>
    <col min="27" max="16384" width="9.28515625" style="6"/>
  </cols>
  <sheetData>
    <row r="1" spans="1:28" s="3" customFormat="1" ht="15">
      <c r="A1" s="3" t="s">
        <v>88</v>
      </c>
    </row>
    <row r="2" spans="1:28">
      <c r="A2" s="4"/>
      <c r="B2" s="5"/>
      <c r="C2" s="5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28" ht="12.75" customHeight="1">
      <c r="A3" s="461"/>
      <c r="B3" s="462" t="s">
        <v>89</v>
      </c>
      <c r="C3" s="462"/>
      <c r="D3" s="462"/>
      <c r="E3" s="462"/>
      <c r="F3" s="462"/>
      <c r="G3" s="462"/>
      <c r="H3" s="463"/>
      <c r="R3" s="463"/>
    </row>
    <row r="4" spans="1:28" ht="40.5" customHeight="1">
      <c r="A4" s="7"/>
      <c r="B4" s="464" t="s">
        <v>90</v>
      </c>
      <c r="C4" s="464"/>
      <c r="D4" s="464"/>
      <c r="E4" s="464"/>
      <c r="F4" s="8"/>
      <c r="G4" s="9" t="s">
        <v>91</v>
      </c>
      <c r="H4" s="10"/>
      <c r="R4" s="8"/>
    </row>
    <row r="5" spans="1:28" ht="41.45">
      <c r="A5" s="11"/>
      <c r="B5" s="465" t="s">
        <v>92</v>
      </c>
      <c r="C5" s="465" t="s">
        <v>93</v>
      </c>
      <c r="D5" s="12" t="s">
        <v>33</v>
      </c>
      <c r="E5" s="12" t="s">
        <v>94</v>
      </c>
      <c r="F5" s="12"/>
      <c r="G5" s="13" t="s">
        <v>93</v>
      </c>
      <c r="H5" s="7"/>
      <c r="R5" s="12"/>
      <c r="U5" s="14"/>
      <c r="V5" s="15"/>
      <c r="AA5" s="16"/>
    </row>
    <row r="6" spans="1:28" ht="15.95" customHeight="1">
      <c r="A6" s="5" t="s">
        <v>2</v>
      </c>
      <c r="B6" s="17">
        <v>45732</v>
      </c>
      <c r="C6" s="77">
        <v>2.5458106184551785</v>
      </c>
      <c r="D6" s="77">
        <v>33.970002343566904</v>
      </c>
      <c r="E6" s="1">
        <v>20.253321523472099</v>
      </c>
      <c r="F6" s="18"/>
      <c r="G6" s="77">
        <v>4.7863204925727887</v>
      </c>
      <c r="H6" s="1"/>
      <c r="R6" s="18"/>
      <c r="S6" s="22"/>
      <c r="T6" s="23"/>
      <c r="U6" s="24"/>
      <c r="V6" s="24"/>
      <c r="W6" s="25"/>
      <c r="X6" s="25"/>
      <c r="Y6" s="25"/>
      <c r="Z6" s="24"/>
      <c r="AA6" s="25"/>
      <c r="AB6" s="25"/>
    </row>
    <row r="7" spans="1:28">
      <c r="A7" s="5" t="s">
        <v>3</v>
      </c>
      <c r="B7" s="17">
        <v>3206</v>
      </c>
      <c r="C7" s="77">
        <v>0.1784717231428169</v>
      </c>
      <c r="D7" s="77">
        <v>7.6923076923076925</v>
      </c>
      <c r="E7" s="1">
        <v>38.166666666666664</v>
      </c>
      <c r="F7" s="18"/>
      <c r="G7" s="77">
        <v>6.0637010137691032</v>
      </c>
      <c r="H7" s="1"/>
      <c r="R7" s="18"/>
      <c r="S7" s="22"/>
      <c r="T7" s="23"/>
      <c r="U7" s="24"/>
      <c r="V7" s="24"/>
      <c r="W7" s="25"/>
      <c r="X7" s="25"/>
      <c r="Y7" s="25"/>
      <c r="Z7" s="24"/>
      <c r="AA7" s="25"/>
      <c r="AB7" s="25"/>
    </row>
    <row r="8" spans="1:28">
      <c r="A8" s="5" t="s">
        <v>4</v>
      </c>
      <c r="B8" s="17">
        <v>37210</v>
      </c>
      <c r="C8" s="77">
        <v>2.071407616389338</v>
      </c>
      <c r="D8" s="77">
        <v>26.088577140727189</v>
      </c>
      <c r="E8" s="1">
        <v>27.522189349112427</v>
      </c>
      <c r="F8" s="18"/>
      <c r="G8" s="77">
        <v>4.0120761227020321</v>
      </c>
      <c r="H8" s="1"/>
      <c r="R8" s="18"/>
      <c r="S8" s="22"/>
      <c r="T8" s="23"/>
      <c r="U8" s="24"/>
      <c r="V8" s="24"/>
      <c r="W8" s="25"/>
      <c r="X8" s="25"/>
      <c r="Y8" s="25"/>
      <c r="Z8" s="24"/>
      <c r="AA8" s="25"/>
      <c r="AB8" s="25"/>
    </row>
    <row r="9" spans="1:28">
      <c r="A9" s="5" t="s">
        <v>5</v>
      </c>
      <c r="B9" s="17">
        <v>3910</v>
      </c>
      <c r="C9" s="77">
        <v>0.21766202042682908</v>
      </c>
      <c r="D9" s="77">
        <v>1.9822639540949401</v>
      </c>
      <c r="E9" s="1">
        <v>13.344709897610921</v>
      </c>
      <c r="F9" s="18"/>
      <c r="G9" s="77">
        <v>9.3112973899790443</v>
      </c>
      <c r="H9" s="1"/>
      <c r="R9" s="18"/>
      <c r="S9" s="22"/>
      <c r="T9" s="23"/>
      <c r="U9" s="24"/>
      <c r="V9" s="24"/>
      <c r="W9" s="25"/>
      <c r="X9" s="25"/>
      <c r="Y9" s="25"/>
      <c r="Z9" s="24"/>
      <c r="AA9" s="25"/>
      <c r="AB9" s="25"/>
    </row>
    <row r="10" spans="1:28">
      <c r="A10" s="5" t="s">
        <v>84</v>
      </c>
      <c r="B10" s="17">
        <v>14699</v>
      </c>
      <c r="C10" s="77">
        <v>0.81826445991149899</v>
      </c>
      <c r="D10" s="77">
        <v>8.5117377823711795</v>
      </c>
      <c r="E10" s="1">
        <v>8.085258525852586</v>
      </c>
      <c r="F10" s="18"/>
      <c r="G10" s="77">
        <v>4.0167128483437446</v>
      </c>
      <c r="H10" s="1"/>
      <c r="R10" s="18"/>
      <c r="S10" s="22"/>
      <c r="T10" s="23"/>
      <c r="U10" s="24"/>
      <c r="V10" s="24"/>
      <c r="W10" s="25"/>
      <c r="X10" s="25"/>
      <c r="Y10" s="25"/>
      <c r="Z10" s="24"/>
      <c r="AA10" s="25"/>
      <c r="AB10" s="25"/>
    </row>
    <row r="11" spans="1:28">
      <c r="A11" s="5" t="s">
        <v>7</v>
      </c>
      <c r="B11" s="17">
        <v>23654</v>
      </c>
      <c r="C11" s="77">
        <v>1.3167717215284438</v>
      </c>
      <c r="D11" s="77">
        <v>35.79424766060049</v>
      </c>
      <c r="E11" s="1">
        <v>12.841476655808904</v>
      </c>
      <c r="F11" s="18"/>
      <c r="G11" s="77">
        <v>2.9078222557688691</v>
      </c>
      <c r="H11" s="1"/>
      <c r="R11" s="18"/>
      <c r="S11" s="22"/>
      <c r="T11" s="23"/>
      <c r="U11" s="24"/>
      <c r="V11" s="24"/>
      <c r="W11" s="25"/>
      <c r="X11" s="25"/>
      <c r="Y11" s="25"/>
      <c r="Z11" s="24"/>
      <c r="AA11" s="25"/>
      <c r="AB11" s="25"/>
    </row>
    <row r="12" spans="1:28">
      <c r="A12" s="5" t="s">
        <v>8</v>
      </c>
      <c r="B12" s="17">
        <v>14016</v>
      </c>
      <c r="C12" s="77">
        <v>0.7802431913816974</v>
      </c>
      <c r="D12" s="77">
        <v>172.20819576616819</v>
      </c>
      <c r="E12" s="1">
        <v>19.880851063829788</v>
      </c>
      <c r="F12" s="18"/>
      <c r="G12" s="77">
        <v>6.5879831352144054</v>
      </c>
      <c r="H12" s="1"/>
      <c r="R12" s="18"/>
      <c r="S12" s="22"/>
      <c r="T12" s="23"/>
      <c r="U12" s="24"/>
      <c r="V12" s="24"/>
      <c r="W12" s="25"/>
      <c r="X12" s="25"/>
      <c r="Y12" s="25"/>
      <c r="Z12" s="24"/>
      <c r="AA12" s="25"/>
      <c r="AB12" s="25"/>
    </row>
    <row r="13" spans="1:28">
      <c r="A13" s="5" t="s">
        <v>9</v>
      </c>
      <c r="B13" s="17">
        <v>117290</v>
      </c>
      <c r="C13" s="77">
        <v>6.5293039324457247</v>
      </c>
      <c r="D13" s="77">
        <v>17.277099519052904</v>
      </c>
      <c r="E13" s="1">
        <v>32.355862068965514</v>
      </c>
      <c r="F13" s="18"/>
      <c r="G13" s="77">
        <v>11.299048602574823</v>
      </c>
      <c r="H13" s="1"/>
      <c r="R13" s="18"/>
      <c r="S13" s="22"/>
      <c r="T13" s="23"/>
      <c r="U13" s="24"/>
      <c r="V13" s="24"/>
      <c r="W13" s="25"/>
      <c r="X13" s="25"/>
      <c r="Y13" s="25"/>
      <c r="Z13" s="24"/>
      <c r="AA13" s="25"/>
      <c r="AB13" s="25"/>
    </row>
    <row r="14" spans="1:28">
      <c r="A14" s="5" t="s">
        <v>10</v>
      </c>
      <c r="B14" s="17">
        <v>131003</v>
      </c>
      <c r="C14" s="77">
        <v>7.2926797089452409</v>
      </c>
      <c r="D14" s="77">
        <v>-0.60168745637196885</v>
      </c>
      <c r="E14" s="1">
        <v>29.150645304850912</v>
      </c>
      <c r="F14" s="18"/>
      <c r="G14" s="77">
        <v>18.543216027766061</v>
      </c>
      <c r="H14" s="1"/>
      <c r="R14" s="18"/>
      <c r="S14" s="22"/>
      <c r="T14" s="23"/>
      <c r="U14" s="24"/>
      <c r="V14" s="24"/>
      <c r="W14" s="25"/>
      <c r="X14" s="25"/>
      <c r="Y14" s="25"/>
      <c r="Z14" s="24"/>
      <c r="AA14" s="25"/>
      <c r="AB14" s="25"/>
    </row>
    <row r="15" spans="1:28">
      <c r="A15" s="5" t="s">
        <v>11</v>
      </c>
      <c r="B15" s="17">
        <v>37994</v>
      </c>
      <c r="C15" s="77">
        <v>2.1150513565465334</v>
      </c>
      <c r="D15" s="77">
        <v>10.229778345131717</v>
      </c>
      <c r="E15" s="1">
        <v>35.442164179104481</v>
      </c>
      <c r="F15" s="18"/>
      <c r="G15" s="77">
        <v>12.433039147351508</v>
      </c>
      <c r="H15" s="1"/>
      <c r="R15" s="18"/>
      <c r="S15" s="22"/>
      <c r="T15" s="23"/>
      <c r="U15" s="24"/>
      <c r="V15" s="24"/>
      <c r="W15" s="25"/>
      <c r="X15" s="25"/>
      <c r="Y15" s="25"/>
      <c r="Z15" s="24"/>
      <c r="AA15" s="25"/>
      <c r="AB15" s="25"/>
    </row>
    <row r="16" spans="1:28">
      <c r="A16" s="5" t="s">
        <v>12</v>
      </c>
      <c r="B16" s="17">
        <v>78408</v>
      </c>
      <c r="C16" s="77">
        <v>4.3648193600068579</v>
      </c>
      <c r="D16" s="77">
        <v>24.415670966820581</v>
      </c>
      <c r="E16" s="1">
        <v>32.629213483146067</v>
      </c>
      <c r="F16" s="18"/>
      <c r="G16" s="77">
        <v>17.514726282141492</v>
      </c>
      <c r="H16" s="1"/>
      <c r="R16" s="18"/>
      <c r="S16" s="22"/>
      <c r="T16" s="23"/>
      <c r="U16" s="24"/>
      <c r="V16" s="24"/>
      <c r="W16" s="25"/>
      <c r="X16" s="25"/>
      <c r="Y16" s="25"/>
      <c r="Z16" s="24"/>
      <c r="AA16" s="25"/>
      <c r="AB16" s="25"/>
    </row>
    <row r="17" spans="1:28">
      <c r="A17" s="5" t="s">
        <v>13</v>
      </c>
      <c r="B17" s="17">
        <v>132923</v>
      </c>
      <c r="C17" s="77">
        <v>7.3995623379016386</v>
      </c>
      <c r="D17" s="77">
        <v>19.487792600050341</v>
      </c>
      <c r="E17" s="1">
        <v>36.061584373304392</v>
      </c>
      <c r="F17" s="18"/>
      <c r="G17" s="77">
        <v>22.37169636981471</v>
      </c>
      <c r="H17" s="1"/>
      <c r="R17" s="18"/>
      <c r="S17" s="22"/>
      <c r="T17" s="23"/>
      <c r="U17" s="24"/>
      <c r="V17" s="24"/>
      <c r="W17" s="25"/>
      <c r="X17" s="25"/>
      <c r="Y17" s="25"/>
      <c r="Z17" s="24"/>
      <c r="AA17" s="25"/>
      <c r="AB17" s="25"/>
    </row>
    <row r="18" spans="1:28">
      <c r="A18" s="5" t="s">
        <v>14</v>
      </c>
      <c r="B18" s="17">
        <v>38369</v>
      </c>
      <c r="C18" s="77">
        <v>2.1359268700145795</v>
      </c>
      <c r="D18" s="77">
        <v>32.161063653899149</v>
      </c>
      <c r="E18" s="1">
        <v>24.627086007702182</v>
      </c>
      <c r="F18" s="18"/>
      <c r="G18" s="77">
        <v>8.7299492616777776</v>
      </c>
      <c r="H18" s="1"/>
      <c r="R18" s="18"/>
      <c r="S18" s="22"/>
      <c r="T18" s="26"/>
      <c r="U18" s="24"/>
      <c r="V18" s="24"/>
      <c r="W18" s="25"/>
      <c r="X18" s="25"/>
      <c r="Y18" s="25"/>
      <c r="Z18" s="24"/>
      <c r="AA18" s="25"/>
      <c r="AB18" s="25"/>
    </row>
    <row r="19" spans="1:28">
      <c r="A19" s="5" t="s">
        <v>15</v>
      </c>
      <c r="B19" s="17">
        <v>11104</v>
      </c>
      <c r="C19" s="77">
        <v>0.61813787079782878</v>
      </c>
      <c r="D19" s="77">
        <v>119.35993678387989</v>
      </c>
      <c r="E19" s="1">
        <v>27.829573934837093</v>
      </c>
      <c r="F19" s="18"/>
      <c r="G19" s="77">
        <v>6.2850221311568202</v>
      </c>
      <c r="H19" s="1"/>
      <c r="R19" s="18"/>
      <c r="S19" s="22"/>
      <c r="T19" s="23"/>
      <c r="U19" s="24"/>
      <c r="V19" s="24"/>
      <c r="W19" s="25"/>
      <c r="X19" s="25"/>
      <c r="Y19" s="25"/>
      <c r="Z19" s="24"/>
      <c r="AA19" s="25"/>
      <c r="AB19" s="25"/>
    </row>
    <row r="20" spans="1:28">
      <c r="A20" s="5" t="s">
        <v>16</v>
      </c>
      <c r="B20" s="17">
        <v>46758</v>
      </c>
      <c r="C20" s="77">
        <v>2.6029260233037532</v>
      </c>
      <c r="D20" s="77">
        <v>144.30743508020271</v>
      </c>
      <c r="E20" s="1">
        <v>14.233789954337899</v>
      </c>
      <c r="F20" s="18"/>
      <c r="G20" s="77">
        <v>8.5764123897408808</v>
      </c>
      <c r="H20" s="1"/>
      <c r="R20" s="18"/>
      <c r="S20" s="22"/>
      <c r="T20" s="23"/>
      <c r="U20" s="24"/>
      <c r="V20" s="24"/>
      <c r="W20" s="25"/>
      <c r="X20" s="25"/>
      <c r="Y20" s="25"/>
      <c r="Z20" s="24"/>
      <c r="AA20" s="25"/>
      <c r="AB20" s="25"/>
    </row>
    <row r="21" spans="1:28">
      <c r="A21" s="5" t="s">
        <v>17</v>
      </c>
      <c r="B21" s="17">
        <v>255853</v>
      </c>
      <c r="C21" s="77">
        <v>14.242833992906778</v>
      </c>
      <c r="D21" s="77">
        <v>41.419317038658399</v>
      </c>
      <c r="E21" s="1">
        <v>27.46677402039721</v>
      </c>
      <c r="F21" s="18"/>
      <c r="G21" s="77">
        <v>20.463214234583987</v>
      </c>
      <c r="H21" s="1"/>
      <c r="R21" s="18"/>
      <c r="S21" s="22"/>
      <c r="T21" s="23"/>
      <c r="U21" s="24"/>
      <c r="V21" s="24"/>
      <c r="W21" s="25"/>
      <c r="X21" s="25"/>
      <c r="Y21" s="25"/>
      <c r="Z21" s="24"/>
      <c r="AA21" s="25"/>
      <c r="AB21" s="25"/>
    </row>
    <row r="22" spans="1:28">
      <c r="A22" s="5" t="s">
        <v>18</v>
      </c>
      <c r="B22" s="17">
        <v>95371</v>
      </c>
      <c r="C22" s="77">
        <v>5.3091162532294423</v>
      </c>
      <c r="D22" s="77">
        <v>91.108929143956402</v>
      </c>
      <c r="E22" s="1">
        <v>43.909300184162063</v>
      </c>
      <c r="F22" s="18"/>
      <c r="G22" s="77">
        <v>19.249446965170915</v>
      </c>
      <c r="H22" s="1"/>
      <c r="R22" s="18"/>
      <c r="S22" s="22"/>
      <c r="T22" s="23"/>
      <c r="U22" s="24"/>
      <c r="V22" s="24"/>
      <c r="W22" s="25"/>
      <c r="X22" s="25"/>
      <c r="Y22" s="25"/>
      <c r="Z22" s="24"/>
      <c r="AA22" s="25"/>
      <c r="AB22" s="25"/>
    </row>
    <row r="23" spans="1:28">
      <c r="A23" s="5" t="s">
        <v>19</v>
      </c>
      <c r="B23" s="17">
        <v>204527</v>
      </c>
      <c r="C23" s="77">
        <v>11.385616381544263</v>
      </c>
      <c r="D23" s="77">
        <v>20.105114804157616</v>
      </c>
      <c r="E23" s="1">
        <v>18.502533019721369</v>
      </c>
      <c r="F23" s="18"/>
      <c r="G23" s="77">
        <v>37.883367970275202</v>
      </c>
      <c r="H23" s="1"/>
      <c r="R23" s="18"/>
      <c r="S23" s="22"/>
      <c r="T23" s="23"/>
      <c r="U23" s="24"/>
      <c r="V23" s="24"/>
      <c r="W23" s="25"/>
      <c r="X23" s="25"/>
      <c r="Y23" s="25"/>
      <c r="Z23" s="24"/>
      <c r="AA23" s="25"/>
      <c r="AB23" s="25"/>
    </row>
    <row r="24" spans="1:28">
      <c r="A24" s="5" t="s">
        <v>20</v>
      </c>
      <c r="B24" s="17">
        <v>363688</v>
      </c>
      <c r="C24" s="77">
        <v>20.245796645778164</v>
      </c>
      <c r="D24" s="77">
        <v>5.3951215836740847</v>
      </c>
      <c r="E24" s="1">
        <v>34.126677301304305</v>
      </c>
      <c r="F24" s="18"/>
      <c r="G24" s="77">
        <v>26.448401371551576</v>
      </c>
      <c r="H24" s="1"/>
      <c r="R24" s="18"/>
      <c r="S24" s="22"/>
      <c r="T24" s="23"/>
      <c r="U24" s="24"/>
      <c r="V24" s="24"/>
      <c r="W24" s="25"/>
      <c r="X24" s="25"/>
      <c r="Y24" s="25"/>
      <c r="Z24" s="24"/>
      <c r="AA24" s="25"/>
      <c r="AB24" s="25"/>
    </row>
    <row r="25" spans="1:28">
      <c r="A25" s="5" t="s">
        <v>21</v>
      </c>
      <c r="B25" s="17">
        <v>140648</v>
      </c>
      <c r="C25" s="77">
        <v>7.829597915343391</v>
      </c>
      <c r="D25" s="77">
        <v>-3.6987333105100992</v>
      </c>
      <c r="E25" s="1">
        <v>65.784845650140312</v>
      </c>
      <c r="F25" s="18"/>
      <c r="G25" s="77">
        <v>12.3158722458551</v>
      </c>
      <c r="H25" s="1"/>
      <c r="R25" s="18"/>
      <c r="S25" s="22"/>
      <c r="T25" s="23"/>
      <c r="U25" s="24"/>
      <c r="V25" s="24"/>
      <c r="W25" s="25"/>
      <c r="X25" s="25"/>
      <c r="Y25" s="25"/>
      <c r="Z25" s="24"/>
      <c r="AA25" s="25"/>
      <c r="AB25" s="25"/>
    </row>
    <row r="26" spans="1:28" s="38" customFormat="1" ht="15.95" customHeight="1">
      <c r="A26" s="27" t="s">
        <v>74</v>
      </c>
      <c r="B26" s="28">
        <v>1796363</v>
      </c>
      <c r="C26" s="78">
        <v>100</v>
      </c>
      <c r="D26" s="78">
        <v>20.353040176124797</v>
      </c>
      <c r="E26" s="29">
        <v>27.976374396511446</v>
      </c>
      <c r="F26" s="30"/>
      <c r="G26" s="78">
        <v>14.456492216518676</v>
      </c>
      <c r="H26" s="29"/>
      <c r="R26" s="30"/>
      <c r="S26" s="22"/>
      <c r="T26" s="35"/>
      <c r="U26" s="36"/>
      <c r="V26" s="36"/>
      <c r="W26" s="37"/>
      <c r="X26" s="37"/>
      <c r="Y26" s="25"/>
      <c r="Z26" s="36"/>
      <c r="AA26" s="25"/>
      <c r="AB26" s="25"/>
    </row>
    <row r="27" spans="1:28" s="38" customFormat="1" ht="15.95" customHeight="1">
      <c r="A27" s="5" t="s">
        <v>95</v>
      </c>
      <c r="B27" s="19">
        <v>259717</v>
      </c>
      <c r="C27" s="79">
        <v>14.457935283681527</v>
      </c>
      <c r="D27" s="79">
        <v>25.719804050652517</v>
      </c>
      <c r="E27" s="1">
        <v>17.248392752776155</v>
      </c>
      <c r="F27" s="18"/>
      <c r="G27" s="77">
        <v>5.8919504709281787</v>
      </c>
      <c r="H27" s="1"/>
      <c r="R27" s="18"/>
      <c r="S27" s="39"/>
      <c r="T27" s="35"/>
    </row>
    <row r="28" spans="1:28" s="38" customFormat="1">
      <c r="A28" s="5" t="s">
        <v>96</v>
      </c>
      <c r="B28" s="19">
        <v>380328</v>
      </c>
      <c r="C28" s="79">
        <v>21.172112763400268</v>
      </c>
      <c r="D28" s="79">
        <v>11.687404009643819</v>
      </c>
      <c r="E28" s="1">
        <v>29.217417417417419</v>
      </c>
      <c r="F28" s="18"/>
      <c r="G28" s="77">
        <v>18.517456396134357</v>
      </c>
      <c r="H28" s="1"/>
      <c r="R28" s="18"/>
      <c r="S28" s="39"/>
      <c r="T28" s="35"/>
    </row>
    <row r="29" spans="1:28" s="38" customFormat="1">
      <c r="A29" s="5" t="s">
        <v>97</v>
      </c>
      <c r="B29" s="19">
        <v>1156318</v>
      </c>
      <c r="C29" s="79">
        <v>64.3699519529182</v>
      </c>
      <c r="D29" s="79">
        <v>22.301383656313394</v>
      </c>
      <c r="E29" s="1">
        <v>23.299965498546012</v>
      </c>
      <c r="F29" s="18"/>
      <c r="G29" s="77">
        <v>19.387942105015181</v>
      </c>
      <c r="H29" s="1"/>
      <c r="R29" s="18"/>
      <c r="S29" s="39"/>
      <c r="T29" s="35"/>
      <c r="U29" s="6"/>
      <c r="V29" s="6"/>
      <c r="Z29" s="6"/>
    </row>
    <row r="30" spans="1:28" ht="3.2" customHeight="1">
      <c r="A30" s="40"/>
      <c r="B30" s="41"/>
      <c r="C30" s="41"/>
      <c r="D30" s="41"/>
      <c r="E30" s="41"/>
      <c r="F30" s="41"/>
      <c r="G30" s="41"/>
      <c r="H30" s="41"/>
      <c r="R30" s="41"/>
    </row>
    <row r="31" spans="1:28" ht="15.95" customHeight="1">
      <c r="B31" s="4"/>
      <c r="C31" s="43"/>
      <c r="D31" s="4"/>
      <c r="E31" s="4"/>
      <c r="F31" s="4"/>
      <c r="G31" s="4"/>
      <c r="H31" s="4"/>
      <c r="I31" s="42"/>
      <c r="J31" s="42"/>
      <c r="K31" s="4"/>
      <c r="L31" s="42"/>
      <c r="M31" s="42"/>
      <c r="N31" s="42"/>
      <c r="O31" s="42"/>
      <c r="P31" s="44"/>
      <c r="Q31" s="42"/>
      <c r="R31" s="4"/>
      <c r="S31" s="24"/>
    </row>
    <row r="32" spans="1:28" ht="15">
      <c r="A32" s="80" t="s">
        <v>98</v>
      </c>
      <c r="B32" s="45"/>
      <c r="C32" s="45"/>
      <c r="D32" s="45"/>
      <c r="E32" s="45"/>
      <c r="F32" s="45"/>
      <c r="G32" s="45"/>
      <c r="H32" s="45"/>
      <c r="I32" s="42"/>
      <c r="J32" s="42"/>
      <c r="K32" s="45"/>
      <c r="L32" s="42"/>
      <c r="M32" s="42"/>
      <c r="N32" s="42"/>
      <c r="O32" s="42"/>
      <c r="P32" s="42"/>
      <c r="Q32" s="42"/>
      <c r="R32" s="45"/>
      <c r="T32" s="23"/>
      <c r="U32" s="46"/>
      <c r="V32" s="17"/>
      <c r="W32" s="46"/>
      <c r="X32" s="24"/>
      <c r="Y32" s="46"/>
    </row>
    <row r="33" spans="1:26" ht="15.95" customHeight="1">
      <c r="A33" s="42" t="s">
        <v>99</v>
      </c>
      <c r="I33" s="3"/>
      <c r="J33" s="3"/>
      <c r="L33" s="3"/>
      <c r="M33" s="3"/>
      <c r="N33" s="3"/>
      <c r="O33" s="3"/>
      <c r="P33" s="3"/>
      <c r="Q33" s="3"/>
      <c r="T33" s="23"/>
      <c r="U33" s="46"/>
      <c r="V33" s="17"/>
      <c r="W33" s="46"/>
      <c r="X33" s="24"/>
      <c r="Y33" s="46"/>
    </row>
    <row r="34" spans="1:26">
      <c r="A34" s="3" t="s">
        <v>100</v>
      </c>
      <c r="T34" s="23"/>
      <c r="U34" s="46"/>
      <c r="V34" s="17"/>
      <c r="W34" s="46"/>
      <c r="X34" s="24"/>
      <c r="Y34" s="46"/>
      <c r="Z34" s="23"/>
    </row>
    <row r="35" spans="1:26" s="23" customFormat="1">
      <c r="E35" s="47"/>
      <c r="U35" s="46"/>
      <c r="V35" s="17"/>
      <c r="W35" s="46"/>
      <c r="X35" s="24"/>
      <c r="Y35" s="46"/>
    </row>
    <row r="36" spans="1:26" s="23" customFormat="1">
      <c r="E36" s="47"/>
      <c r="U36" s="46"/>
      <c r="V36" s="17"/>
      <c r="W36" s="46"/>
      <c r="X36" s="24"/>
      <c r="Y36" s="46"/>
    </row>
    <row r="37" spans="1:26" s="23" customFormat="1">
      <c r="E37" s="47"/>
      <c r="U37" s="46"/>
      <c r="V37" s="17"/>
      <c r="W37" s="46"/>
      <c r="X37" s="24"/>
      <c r="Y37" s="46"/>
    </row>
    <row r="38" spans="1:26" s="23" customFormat="1">
      <c r="U38" s="46"/>
      <c r="V38" s="17"/>
      <c r="W38" s="46"/>
      <c r="X38" s="24"/>
      <c r="Y38" s="46"/>
    </row>
    <row r="39" spans="1:26" s="23" customFormat="1">
      <c r="U39" s="46"/>
      <c r="V39" s="17"/>
      <c r="W39" s="46"/>
      <c r="X39" s="24"/>
      <c r="Y39" s="46"/>
    </row>
    <row r="40" spans="1:26" s="23" customFormat="1">
      <c r="U40" s="46"/>
      <c r="V40" s="17"/>
      <c r="W40" s="46"/>
      <c r="X40" s="24"/>
      <c r="Y40" s="46"/>
      <c r="Z40" s="6"/>
    </row>
    <row r="41" spans="1:26">
      <c r="T41" s="23"/>
      <c r="U41" s="46"/>
      <c r="V41" s="17"/>
      <c r="W41" s="46"/>
      <c r="X41" s="24"/>
      <c r="Y41" s="46"/>
    </row>
    <row r="42" spans="1:26">
      <c r="T42" s="23"/>
      <c r="U42" s="46"/>
      <c r="V42" s="17"/>
      <c r="W42" s="46"/>
      <c r="X42" s="24"/>
      <c r="Y42" s="46"/>
    </row>
    <row r="43" spans="1:26">
      <c r="T43" s="23"/>
      <c r="U43" s="46"/>
      <c r="V43" s="17"/>
      <c r="W43" s="46"/>
      <c r="X43" s="24"/>
      <c r="Y43" s="46"/>
    </row>
    <row r="44" spans="1:26">
      <c r="T44" s="23"/>
      <c r="U44" s="48"/>
      <c r="V44" s="17"/>
      <c r="W44" s="46"/>
      <c r="X44" s="24"/>
      <c r="Y44" s="46"/>
    </row>
    <row r="45" spans="1:26">
      <c r="T45" s="23"/>
      <c r="U45" s="48"/>
      <c r="V45" s="17"/>
      <c r="X45" s="24"/>
    </row>
    <row r="46" spans="1:26">
      <c r="T46" s="23"/>
      <c r="U46" s="48"/>
      <c r="V46" s="17"/>
      <c r="X46" s="24"/>
    </row>
    <row r="47" spans="1:26">
      <c r="T47" s="23"/>
      <c r="U47" s="48"/>
      <c r="V47" s="17"/>
      <c r="X47" s="24"/>
    </row>
    <row r="48" spans="1:26">
      <c r="T48" s="23"/>
      <c r="U48" s="48"/>
      <c r="V48" s="17"/>
      <c r="X48" s="24"/>
    </row>
    <row r="49" spans="20:24">
      <c r="T49" s="23"/>
      <c r="U49" s="48"/>
      <c r="V49" s="17"/>
      <c r="X49" s="24"/>
    </row>
    <row r="50" spans="20:24">
      <c r="T50" s="23"/>
      <c r="U50" s="48"/>
      <c r="V50" s="17"/>
      <c r="X50" s="24"/>
    </row>
    <row r="51" spans="20:24">
      <c r="T51" s="23"/>
      <c r="X51" s="24"/>
    </row>
    <row r="52" spans="20:24">
      <c r="T52" s="23"/>
      <c r="V52" s="49"/>
    </row>
    <row r="53" spans="20:24">
      <c r="T53" s="23"/>
    </row>
  </sheetData>
  <mergeCells count="1">
    <mergeCell ref="B4:E4"/>
  </mergeCells>
  <pageMargins left="0.11811023622047245" right="0.11811023622047245" top="0.15748031496062992" bottom="0.19685039370078741" header="0.31496062992125984" footer="0.31496062992125984"/>
  <pageSetup paperSize="9" scale="8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32"/>
  <sheetViews>
    <sheetView workbookViewId="0">
      <selection activeCell="A12" sqref="A12"/>
    </sheetView>
  </sheetViews>
  <sheetFormatPr defaultRowHeight="14.45"/>
  <cols>
    <col min="1" max="1" width="20.5703125" customWidth="1"/>
    <col min="4" max="4" width="5.28515625" customWidth="1"/>
    <col min="7" max="7" width="5" customWidth="1"/>
  </cols>
  <sheetData>
    <row r="1" spans="1:10" ht="15">
      <c r="A1" s="3" t="s">
        <v>101</v>
      </c>
    </row>
    <row r="3" spans="1:10">
      <c r="B3" s="466" t="s">
        <v>26</v>
      </c>
      <c r="C3" s="466"/>
      <c r="D3" s="466"/>
      <c r="E3" s="466"/>
      <c r="F3" s="466"/>
      <c r="G3" s="466"/>
      <c r="H3" s="466"/>
      <c r="I3" s="466"/>
      <c r="J3" s="466"/>
    </row>
    <row r="4" spans="1:10">
      <c r="B4" s="464" t="s">
        <v>102</v>
      </c>
      <c r="C4" s="464"/>
      <c r="D4" s="8"/>
      <c r="E4" s="464" t="s">
        <v>103</v>
      </c>
      <c r="F4" s="464"/>
      <c r="G4" s="7"/>
      <c r="H4" s="464" t="s">
        <v>48</v>
      </c>
      <c r="I4" s="464"/>
      <c r="J4" s="464"/>
    </row>
    <row r="5" spans="1:10" ht="27.6">
      <c r="B5" s="13" t="s">
        <v>104</v>
      </c>
      <c r="C5" s="12" t="s">
        <v>33</v>
      </c>
      <c r="D5" s="12"/>
      <c r="E5" s="13" t="s">
        <v>104</v>
      </c>
      <c r="F5" s="12" t="s">
        <v>33</v>
      </c>
      <c r="G5" s="13"/>
      <c r="H5" s="13" t="s">
        <v>104</v>
      </c>
      <c r="I5" s="13" t="s">
        <v>93</v>
      </c>
      <c r="J5" s="12" t="s">
        <v>33</v>
      </c>
    </row>
    <row r="6" spans="1:10">
      <c r="A6" s="5" t="s">
        <v>2</v>
      </c>
      <c r="B6" s="19">
        <v>1798</v>
      </c>
      <c r="C6" s="20">
        <v>30.858806404657933</v>
      </c>
      <c r="D6" s="21"/>
      <c r="E6" s="2">
        <v>1005</v>
      </c>
      <c r="F6" s="20">
        <v>7.6017130620985016</v>
      </c>
      <c r="G6" s="19"/>
      <c r="H6" s="19">
        <v>2803</v>
      </c>
      <c r="I6" s="20">
        <v>3.8847465143997564</v>
      </c>
      <c r="J6" s="20">
        <v>21.4</v>
      </c>
    </row>
    <row r="7" spans="1:10">
      <c r="A7" s="5" t="s">
        <v>3</v>
      </c>
      <c r="B7" s="19">
        <v>71</v>
      </c>
      <c r="C7" s="20">
        <v>0</v>
      </c>
      <c r="D7" s="21"/>
      <c r="E7" s="2">
        <v>22</v>
      </c>
      <c r="F7" s="20">
        <v>22.222222222222221</v>
      </c>
      <c r="G7" s="19"/>
      <c r="H7" s="19">
        <v>93</v>
      </c>
      <c r="I7" s="20">
        <v>0.12889098317487596</v>
      </c>
      <c r="J7" s="20">
        <v>4.5</v>
      </c>
    </row>
    <row r="8" spans="1:10">
      <c r="A8" s="5" t="s">
        <v>4</v>
      </c>
      <c r="B8" s="19">
        <v>1046</v>
      </c>
      <c r="C8" s="20">
        <v>24.672228843861742</v>
      </c>
      <c r="D8" s="21"/>
      <c r="E8" s="2">
        <v>1189</v>
      </c>
      <c r="F8" s="20">
        <v>9.8890942698706095</v>
      </c>
      <c r="G8" s="19"/>
      <c r="H8" s="19">
        <v>2235</v>
      </c>
      <c r="I8" s="20">
        <v>3.0975413698478254</v>
      </c>
      <c r="J8" s="20">
        <v>16.3</v>
      </c>
    </row>
    <row r="9" spans="1:10">
      <c r="A9" s="5" t="s">
        <v>5</v>
      </c>
      <c r="B9" s="19">
        <v>225</v>
      </c>
      <c r="C9" s="20">
        <v>1.809954751131222</v>
      </c>
      <c r="D9" s="21"/>
      <c r="E9" s="2">
        <v>219</v>
      </c>
      <c r="F9" s="20">
        <v>10.050251256281408</v>
      </c>
      <c r="G9" s="19"/>
      <c r="H9" s="19">
        <v>444</v>
      </c>
      <c r="I9" s="20">
        <v>0.61535050031876259</v>
      </c>
      <c r="J9" s="20">
        <v>5.7</v>
      </c>
    </row>
    <row r="10" spans="1:10">
      <c r="A10" s="5" t="s">
        <v>84</v>
      </c>
      <c r="B10" s="19">
        <v>1577</v>
      </c>
      <c r="C10" s="20">
        <v>19.469696969696969</v>
      </c>
      <c r="D10" s="21"/>
      <c r="E10" s="2">
        <v>632</v>
      </c>
      <c r="F10" s="20">
        <v>9.9130434782608692</v>
      </c>
      <c r="G10" s="19"/>
      <c r="H10" s="19">
        <v>2209</v>
      </c>
      <c r="I10" s="20">
        <v>3.061507331540871</v>
      </c>
      <c r="J10" s="20">
        <v>16.569920844327175</v>
      </c>
    </row>
    <row r="11" spans="1:10">
      <c r="A11" s="5" t="s">
        <v>7</v>
      </c>
      <c r="B11" s="19">
        <v>1552</v>
      </c>
      <c r="C11" s="20">
        <v>31.525423728813561</v>
      </c>
      <c r="D11" s="21"/>
      <c r="E11" s="2">
        <v>1163</v>
      </c>
      <c r="F11" s="20">
        <v>3.4697508896797151</v>
      </c>
      <c r="G11" s="19"/>
      <c r="H11" s="19">
        <v>2715</v>
      </c>
      <c r="I11" s="20">
        <v>3.7627851539762176</v>
      </c>
      <c r="J11" s="20">
        <v>17.8</v>
      </c>
    </row>
    <row r="12" spans="1:10">
      <c r="A12" s="5" t="s">
        <v>8</v>
      </c>
      <c r="B12" s="19">
        <v>611</v>
      </c>
      <c r="C12" s="20">
        <v>100.32786885245901</v>
      </c>
      <c r="D12" s="21"/>
      <c r="E12" s="2">
        <v>243</v>
      </c>
      <c r="F12" s="20">
        <v>6.1135371179039302</v>
      </c>
      <c r="G12" s="19"/>
      <c r="H12" s="19">
        <v>854</v>
      </c>
      <c r="I12" s="20">
        <v>1.1835795659284309</v>
      </c>
      <c r="J12" s="20">
        <v>59.9</v>
      </c>
    </row>
    <row r="13" spans="1:10">
      <c r="A13" s="5" t="s">
        <v>9</v>
      </c>
      <c r="B13" s="19">
        <v>3140</v>
      </c>
      <c r="C13" s="20">
        <v>13.234763793725207</v>
      </c>
      <c r="D13" s="21"/>
      <c r="E13" s="2">
        <v>1431</v>
      </c>
      <c r="F13" s="20">
        <v>22.727272727272727</v>
      </c>
      <c r="G13" s="19"/>
      <c r="H13" s="19">
        <v>4571</v>
      </c>
      <c r="I13" s="20">
        <v>6.3350611192726669</v>
      </c>
      <c r="J13" s="20">
        <v>16</v>
      </c>
    </row>
    <row r="14" spans="1:10">
      <c r="A14" s="5" t="s">
        <v>10</v>
      </c>
      <c r="B14" s="19">
        <v>3091</v>
      </c>
      <c r="C14" s="20">
        <v>0.12957563977972142</v>
      </c>
      <c r="D14" s="21"/>
      <c r="E14" s="2">
        <v>1913</v>
      </c>
      <c r="F14" s="20">
        <v>13.329383886255924</v>
      </c>
      <c r="G14" s="19"/>
      <c r="H14" s="19">
        <v>5004</v>
      </c>
      <c r="I14" s="20">
        <v>6.9351664495384862</v>
      </c>
      <c r="J14" s="20">
        <v>4.8</v>
      </c>
    </row>
    <row r="15" spans="1:10">
      <c r="A15" s="5" t="s">
        <v>11</v>
      </c>
      <c r="B15" s="19">
        <v>879</v>
      </c>
      <c r="C15" s="20">
        <v>-21.797153024911033</v>
      </c>
      <c r="D15" s="21"/>
      <c r="E15" s="2">
        <v>338</v>
      </c>
      <c r="F15" s="20">
        <v>-19.90521327014218</v>
      </c>
      <c r="G15" s="19"/>
      <c r="H15" s="19">
        <v>1217</v>
      </c>
      <c r="I15" s="20">
        <v>1.6866701776755273</v>
      </c>
      <c r="J15" s="20">
        <v>21.3</v>
      </c>
    </row>
    <row r="16" spans="1:10">
      <c r="A16" s="5" t="s">
        <v>12</v>
      </c>
      <c r="B16" s="19">
        <v>2059</v>
      </c>
      <c r="C16" s="20">
        <v>5.5897435897435894</v>
      </c>
      <c r="D16" s="21"/>
      <c r="E16" s="2">
        <v>579</v>
      </c>
      <c r="F16" s="20">
        <v>15.109343936381709</v>
      </c>
      <c r="G16" s="19"/>
      <c r="H16" s="19">
        <v>2638</v>
      </c>
      <c r="I16" s="20">
        <v>3.6560689636056214</v>
      </c>
      <c r="J16" s="20">
        <v>7.5</v>
      </c>
    </row>
    <row r="17" spans="1:10">
      <c r="A17" s="5" t="s">
        <v>13</v>
      </c>
      <c r="B17" s="19">
        <v>3204</v>
      </c>
      <c r="C17" s="20">
        <v>19.463087248322147</v>
      </c>
      <c r="D17" s="21"/>
      <c r="E17" s="2">
        <v>914</v>
      </c>
      <c r="F17" s="20">
        <v>19.010416666666664</v>
      </c>
      <c r="G17" s="19"/>
      <c r="H17" s="19">
        <v>4118</v>
      </c>
      <c r="I17" s="20">
        <v>5.7072372980014965</v>
      </c>
      <c r="J17" s="20">
        <v>19.399999999999999</v>
      </c>
    </row>
    <row r="18" spans="1:10">
      <c r="A18" s="5" t="s">
        <v>14</v>
      </c>
      <c r="B18" s="19">
        <v>1318</v>
      </c>
      <c r="C18" s="20">
        <v>10.108604845446949</v>
      </c>
      <c r="D18" s="21"/>
      <c r="E18" s="2">
        <v>470</v>
      </c>
      <c r="F18" s="20">
        <v>8.2949308755760374</v>
      </c>
      <c r="G18" s="19"/>
      <c r="H18" s="19">
        <v>1788</v>
      </c>
      <c r="I18" s="20">
        <v>2.4780330958782604</v>
      </c>
      <c r="J18" s="20">
        <v>9.6</v>
      </c>
    </row>
    <row r="19" spans="1:10">
      <c r="A19" s="5" t="s">
        <v>15</v>
      </c>
      <c r="B19" s="19">
        <v>369</v>
      </c>
      <c r="C19" s="20">
        <v>133.54430379746836</v>
      </c>
      <c r="D19" s="21"/>
      <c r="E19" s="2">
        <v>83</v>
      </c>
      <c r="F19" s="20">
        <v>12.162162162162163</v>
      </c>
      <c r="G19" s="19"/>
      <c r="H19" s="19">
        <v>452</v>
      </c>
      <c r="I19" s="20">
        <v>0.62643789672090244</v>
      </c>
      <c r="J19" s="20">
        <v>94.8</v>
      </c>
    </row>
    <row r="20" spans="1:10">
      <c r="A20" s="5" t="s">
        <v>16</v>
      </c>
      <c r="B20" s="19">
        <v>2787</v>
      </c>
      <c r="C20" s="20">
        <v>99.928263988522232</v>
      </c>
      <c r="D20" s="21"/>
      <c r="E20" s="2">
        <v>932</v>
      </c>
      <c r="F20" s="20">
        <v>45.852895148669795</v>
      </c>
      <c r="G20" s="19"/>
      <c r="H20" s="19">
        <v>3719</v>
      </c>
      <c r="I20" s="20">
        <v>5.1542534024447706</v>
      </c>
      <c r="J20" s="20">
        <v>82.9</v>
      </c>
    </row>
    <row r="21" spans="1:10">
      <c r="A21" s="5" t="s">
        <v>17</v>
      </c>
      <c r="B21" s="19">
        <v>8087</v>
      </c>
      <c r="C21" s="20">
        <v>67.954309449636554</v>
      </c>
      <c r="D21" s="21"/>
      <c r="E21" s="2">
        <v>1942</v>
      </c>
      <c r="F21" s="20">
        <v>3.8502673796791447</v>
      </c>
      <c r="G21" s="19"/>
      <c r="H21" s="19">
        <v>10029</v>
      </c>
      <c r="I21" s="20">
        <v>13.899437314632589</v>
      </c>
      <c r="J21" s="20">
        <v>50</v>
      </c>
    </row>
    <row r="22" spans="1:10">
      <c r="A22" s="5" t="s">
        <v>18</v>
      </c>
      <c r="B22" s="19">
        <v>2074</v>
      </c>
      <c r="C22" s="20">
        <v>96.587677725118482</v>
      </c>
      <c r="D22" s="21"/>
      <c r="E22" s="2">
        <v>180</v>
      </c>
      <c r="F22" s="20">
        <v>1.1235955056179776</v>
      </c>
      <c r="G22" s="19"/>
      <c r="H22" s="19">
        <v>2254</v>
      </c>
      <c r="I22" s="20">
        <v>3.1238739363029078</v>
      </c>
      <c r="J22" s="20">
        <v>82.8</v>
      </c>
    </row>
    <row r="23" spans="1:10">
      <c r="A23" s="5" t="s">
        <v>19</v>
      </c>
      <c r="B23" s="19">
        <v>10141</v>
      </c>
      <c r="C23" s="20">
        <v>33.733350916523804</v>
      </c>
      <c r="D23" s="21"/>
      <c r="E23" s="2">
        <v>1189</v>
      </c>
      <c r="F23" s="20">
        <v>7.9927338782924613</v>
      </c>
      <c r="G23" s="19"/>
      <c r="H23" s="19">
        <v>11330</v>
      </c>
      <c r="I23" s="20">
        <v>15.702525154530585</v>
      </c>
      <c r="J23" s="20">
        <v>30.5</v>
      </c>
    </row>
    <row r="24" spans="1:10">
      <c r="A24" s="5" t="s">
        <v>20</v>
      </c>
      <c r="B24" s="19">
        <v>9543</v>
      </c>
      <c r="C24" s="20">
        <v>-2.6919547262159682</v>
      </c>
      <c r="D24" s="21"/>
      <c r="E24" s="2">
        <v>1908</v>
      </c>
      <c r="F24" s="20">
        <v>25.608953258722845</v>
      </c>
      <c r="G24" s="19"/>
      <c r="H24" s="19">
        <v>11451</v>
      </c>
      <c r="I24" s="20">
        <v>15.870222025112954</v>
      </c>
      <c r="J24" s="20">
        <v>1.1000000000000001</v>
      </c>
    </row>
    <row r="25" spans="1:10">
      <c r="A25" s="5" t="s">
        <v>21</v>
      </c>
      <c r="B25" s="19">
        <v>1995</v>
      </c>
      <c r="C25" s="20">
        <v>-12.767818102317447</v>
      </c>
      <c r="D25" s="21"/>
      <c r="E25" s="2">
        <v>235</v>
      </c>
      <c r="F25" s="20">
        <v>9.8130841121495322</v>
      </c>
      <c r="G25" s="19"/>
      <c r="H25" s="19">
        <v>2230</v>
      </c>
      <c r="I25" s="20">
        <v>3.0906117470964882</v>
      </c>
      <c r="J25" s="20">
        <v>-10.8</v>
      </c>
    </row>
    <row r="26" spans="1:10">
      <c r="A26" s="27" t="s">
        <v>74</v>
      </c>
      <c r="B26" s="31">
        <v>55567</v>
      </c>
      <c r="C26" s="32">
        <v>22.876033788863829</v>
      </c>
      <c r="D26" s="33"/>
      <c r="E26" s="34">
        <v>16587</v>
      </c>
      <c r="F26" s="32">
        <v>12.553436927461492</v>
      </c>
      <c r="G26" s="31"/>
      <c r="H26" s="31">
        <v>72154</v>
      </c>
      <c r="I26" s="32">
        <v>100</v>
      </c>
      <c r="J26" s="32">
        <v>20.3</v>
      </c>
    </row>
    <row r="27" spans="1:10">
      <c r="A27" s="5" t="s">
        <v>95</v>
      </c>
      <c r="B27" s="19">
        <v>10020</v>
      </c>
      <c r="C27" s="20">
        <v>23.963874798960781</v>
      </c>
      <c r="D27" s="21"/>
      <c r="E27" s="19">
        <v>5904</v>
      </c>
      <c r="F27" s="20">
        <v>10.83161253989112</v>
      </c>
      <c r="G27" s="19"/>
      <c r="H27" s="19">
        <v>15924</v>
      </c>
      <c r="I27" s="20">
        <v>22.069462538459405</v>
      </c>
      <c r="J27" s="20">
        <v>18.747203579418343</v>
      </c>
    </row>
    <row r="28" spans="1:10">
      <c r="A28" s="5" t="s">
        <v>96</v>
      </c>
      <c r="B28" s="19">
        <v>9233</v>
      </c>
      <c r="C28" s="20">
        <v>4.4102680085943682</v>
      </c>
      <c r="D28" s="21"/>
      <c r="E28" s="19">
        <v>3744</v>
      </c>
      <c r="F28" s="20">
        <v>10.736468500443657</v>
      </c>
      <c r="G28" s="19"/>
      <c r="H28" s="19">
        <v>12977</v>
      </c>
      <c r="I28" s="20">
        <v>17.98514288882113</v>
      </c>
      <c r="J28" s="20">
        <v>6.1600130890052354</v>
      </c>
    </row>
    <row r="29" spans="1:10">
      <c r="A29" s="5" t="s">
        <v>97</v>
      </c>
      <c r="B29" s="19">
        <v>36314</v>
      </c>
      <c r="C29" s="20">
        <v>28.336160588068989</v>
      </c>
      <c r="D29" s="21"/>
      <c r="E29" s="19">
        <v>6939</v>
      </c>
      <c r="F29" s="20">
        <v>15.093713717034335</v>
      </c>
      <c r="G29" s="19"/>
      <c r="H29" s="19">
        <v>43253</v>
      </c>
      <c r="I29" s="20">
        <v>59.945394572719458</v>
      </c>
      <c r="J29" s="20">
        <v>26.010196649672253</v>
      </c>
    </row>
    <row r="30" spans="1:10">
      <c r="A30" s="40"/>
      <c r="B30" s="40"/>
      <c r="C30" s="40"/>
      <c r="D30" s="41"/>
      <c r="E30" s="40"/>
      <c r="F30" s="40"/>
      <c r="G30" s="40"/>
      <c r="H30" s="40"/>
      <c r="I30" s="40"/>
      <c r="J30" s="40"/>
    </row>
    <row r="32" spans="1:10">
      <c r="A32" s="3" t="s">
        <v>100</v>
      </c>
    </row>
  </sheetData>
  <mergeCells count="4">
    <mergeCell ref="B3:J3"/>
    <mergeCell ref="B4:C4"/>
    <mergeCell ref="E4:F4"/>
    <mergeCell ref="H4:J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37"/>
  <sheetViews>
    <sheetView zoomScaleNormal="100" workbookViewId="0">
      <selection activeCell="B29" sqref="B29"/>
    </sheetView>
  </sheetViews>
  <sheetFormatPr defaultColWidth="9.28515625" defaultRowHeight="13.9"/>
  <cols>
    <col min="1" max="1" width="39.140625" style="50" bestFit="1" customWidth="1"/>
    <col min="2" max="2" width="12.140625" style="50" customWidth="1"/>
    <col min="3" max="4" width="10.7109375" style="50" bestFit="1" customWidth="1"/>
    <col min="5" max="5" width="1.7109375" style="50" customWidth="1"/>
    <col min="6" max="6" width="12.42578125" style="50" customWidth="1"/>
    <col min="7" max="7" width="11.140625" style="50" customWidth="1"/>
    <col min="8" max="8" width="1.7109375" style="50" customWidth="1"/>
    <col min="9" max="9" width="12" style="50" customWidth="1"/>
    <col min="10" max="11" width="9.42578125" style="50" bestFit="1" customWidth="1"/>
    <col min="12" max="12" width="9.28515625" style="50"/>
    <col min="13" max="13" width="9.42578125" style="50" bestFit="1" customWidth="1"/>
    <col min="14" max="14" width="10.7109375" style="50" bestFit="1" customWidth="1"/>
    <col min="15" max="16384" width="9.28515625" style="50"/>
  </cols>
  <sheetData>
    <row r="1" spans="1:14" ht="15.95" customHeight="1">
      <c r="A1" s="50" t="s">
        <v>105</v>
      </c>
    </row>
    <row r="2" spans="1:14">
      <c r="A2" s="61"/>
      <c r="B2" s="442" t="s">
        <v>106</v>
      </c>
      <c r="C2" s="442"/>
      <c r="D2" s="442"/>
      <c r="E2" s="442"/>
      <c r="F2" s="442"/>
      <c r="G2" s="442"/>
      <c r="H2" s="442"/>
      <c r="I2" s="442"/>
      <c r="J2" s="442"/>
      <c r="K2" s="442"/>
      <c r="L2" s="2"/>
      <c r="M2" s="2"/>
      <c r="N2" s="2"/>
    </row>
    <row r="3" spans="1:14">
      <c r="A3" s="2"/>
      <c r="B3" s="443" t="s">
        <v>107</v>
      </c>
      <c r="C3" s="443" t="s">
        <v>108</v>
      </c>
      <c r="D3" s="443" t="s">
        <v>109</v>
      </c>
      <c r="E3" s="444"/>
      <c r="F3" s="443" t="s">
        <v>110</v>
      </c>
      <c r="G3" s="445" t="s">
        <v>111</v>
      </c>
      <c r="H3" s="446"/>
      <c r="I3" s="441" t="s">
        <v>112</v>
      </c>
      <c r="J3" s="441"/>
      <c r="K3" s="441"/>
      <c r="L3" s="2"/>
      <c r="M3" s="2"/>
      <c r="N3" s="2"/>
    </row>
    <row r="4" spans="1:14" ht="25.5" customHeight="1">
      <c r="A4" s="2"/>
      <c r="B4" s="443"/>
      <c r="C4" s="443"/>
      <c r="D4" s="443"/>
      <c r="E4" s="444"/>
      <c r="F4" s="443"/>
      <c r="G4" s="445"/>
      <c r="H4" s="446"/>
      <c r="I4" s="427" t="s">
        <v>107</v>
      </c>
      <c r="J4" s="427" t="s">
        <v>108</v>
      </c>
      <c r="K4" s="427" t="s">
        <v>109</v>
      </c>
      <c r="L4" s="2"/>
      <c r="M4" s="2"/>
      <c r="N4" s="2"/>
    </row>
    <row r="5" spans="1:14">
      <c r="A5" s="62"/>
      <c r="B5" s="441" t="s">
        <v>92</v>
      </c>
      <c r="C5" s="441"/>
      <c r="D5" s="441"/>
      <c r="E5" s="63"/>
      <c r="F5" s="441" t="s">
        <v>93</v>
      </c>
      <c r="G5" s="441"/>
      <c r="H5" s="63"/>
      <c r="I5" s="441" t="s">
        <v>93</v>
      </c>
      <c r="J5" s="441"/>
      <c r="K5" s="441"/>
      <c r="L5" s="62"/>
      <c r="M5" s="62"/>
      <c r="N5" s="62"/>
    </row>
    <row r="6" spans="1:14" s="65" customFormat="1" ht="15.95" customHeight="1">
      <c r="A6" s="34" t="s">
        <v>113</v>
      </c>
      <c r="B6" s="34">
        <v>249638</v>
      </c>
      <c r="C6" s="34">
        <v>525522</v>
      </c>
      <c r="D6" s="34">
        <v>775158</v>
      </c>
      <c r="E6" s="34"/>
      <c r="F6" s="64">
        <v>32.204789217166045</v>
      </c>
      <c r="G6" s="64">
        <v>43.151523383636828</v>
      </c>
      <c r="H6" s="64"/>
      <c r="I6" s="75">
        <v>68.116586190408839</v>
      </c>
      <c r="J6" s="75">
        <v>11.659244275976951</v>
      </c>
      <c r="K6" s="75">
        <v>25.199753850924754</v>
      </c>
      <c r="L6" s="34"/>
      <c r="M6" s="34"/>
      <c r="N6" s="34"/>
    </row>
    <row r="7" spans="1:14">
      <c r="A7" s="2" t="s">
        <v>114</v>
      </c>
      <c r="B7" s="2">
        <v>104177</v>
      </c>
      <c r="C7" s="2">
        <v>195463</v>
      </c>
      <c r="D7" s="2">
        <v>299639</v>
      </c>
      <c r="E7" s="2"/>
      <c r="F7" s="54">
        <v>34.767503562620355</v>
      </c>
      <c r="G7" s="54">
        <v>16.680314613471776</v>
      </c>
      <c r="H7" s="54"/>
      <c r="I7" s="73">
        <v>93.224520077900394</v>
      </c>
      <c r="J7" s="73">
        <v>13.557431431443062</v>
      </c>
      <c r="K7" s="73">
        <v>32.558993461392134</v>
      </c>
      <c r="L7" s="2"/>
      <c r="M7" s="2"/>
      <c r="N7" s="2"/>
    </row>
    <row r="8" spans="1:14">
      <c r="A8" s="2" t="s">
        <v>115</v>
      </c>
      <c r="B8" s="2">
        <v>11825</v>
      </c>
      <c r="C8" s="2">
        <v>32161</v>
      </c>
      <c r="D8" s="2">
        <v>43986</v>
      </c>
      <c r="E8" s="2"/>
      <c r="F8" s="54">
        <v>26.883553858045744</v>
      </c>
      <c r="G8" s="54">
        <v>2.4486142277479552</v>
      </c>
      <c r="H8" s="54"/>
      <c r="I8" s="73">
        <v>40.656595694064471</v>
      </c>
      <c r="J8" s="73">
        <v>11.011011011011011</v>
      </c>
      <c r="K8" s="73">
        <v>17.678848520520091</v>
      </c>
      <c r="L8" s="2"/>
      <c r="M8" s="2"/>
      <c r="N8" s="2"/>
    </row>
    <row r="9" spans="1:14">
      <c r="A9" s="2" t="s">
        <v>116</v>
      </c>
      <c r="B9" s="2">
        <v>418</v>
      </c>
      <c r="C9" s="2">
        <v>1164</v>
      </c>
      <c r="D9" s="2">
        <v>1582</v>
      </c>
      <c r="E9" s="2"/>
      <c r="F9" s="54">
        <v>26.422250316055624</v>
      </c>
      <c r="G9" s="54">
        <v>8.8066832817197849E-2</v>
      </c>
      <c r="H9" s="54"/>
      <c r="I9" s="73">
        <v>84.140969162995589</v>
      </c>
      <c r="J9" s="73">
        <v>28.476821192052981</v>
      </c>
      <c r="K9" s="73">
        <v>39.62930273609885</v>
      </c>
      <c r="L9" s="2"/>
      <c r="M9" s="2"/>
      <c r="N9" s="2"/>
    </row>
    <row r="10" spans="1:14">
      <c r="A10" s="2" t="s">
        <v>117</v>
      </c>
      <c r="B10" s="2">
        <v>7990</v>
      </c>
      <c r="C10" s="2">
        <v>17289</v>
      </c>
      <c r="D10" s="2">
        <v>25278</v>
      </c>
      <c r="E10" s="2"/>
      <c r="F10" s="54">
        <v>31.608513331750931</v>
      </c>
      <c r="G10" s="54">
        <v>1.407176611854063</v>
      </c>
      <c r="H10" s="54"/>
      <c r="I10" s="73">
        <v>55.872024970737421</v>
      </c>
      <c r="J10" s="73">
        <v>-2.2225992534781134</v>
      </c>
      <c r="K10" s="73">
        <v>10.829533497018589</v>
      </c>
      <c r="L10" s="2"/>
      <c r="M10" s="2"/>
      <c r="N10" s="2"/>
    </row>
    <row r="11" spans="1:14">
      <c r="A11" s="2" t="s">
        <v>118</v>
      </c>
      <c r="B11" s="2">
        <v>13131</v>
      </c>
      <c r="C11" s="2">
        <v>30782</v>
      </c>
      <c r="D11" s="2">
        <v>43914</v>
      </c>
      <c r="E11" s="2"/>
      <c r="F11" s="54">
        <v>29.901625905178303</v>
      </c>
      <c r="G11" s="54">
        <v>2.4446061291620902</v>
      </c>
      <c r="H11" s="54"/>
      <c r="I11" s="73">
        <v>101.24137931034483</v>
      </c>
      <c r="J11" s="73">
        <v>34.01541207714746</v>
      </c>
      <c r="K11" s="73">
        <v>48.891299925408561</v>
      </c>
      <c r="L11" s="2"/>
      <c r="M11" s="2"/>
      <c r="N11" s="2"/>
    </row>
    <row r="12" spans="1:14" ht="12.75" customHeight="1">
      <c r="A12" s="2" t="s">
        <v>119</v>
      </c>
      <c r="B12" s="2">
        <v>105413</v>
      </c>
      <c r="C12" s="2">
        <v>237240</v>
      </c>
      <c r="D12" s="2">
        <v>342653</v>
      </c>
      <c r="E12" s="2"/>
      <c r="F12" s="54">
        <v>30.763775598054011</v>
      </c>
      <c r="G12" s="54">
        <v>19.074819510310554</v>
      </c>
      <c r="H12" s="54"/>
      <c r="I12" s="73">
        <v>55.51539471548913</v>
      </c>
      <c r="J12" s="73">
        <v>10.795613756514918</v>
      </c>
      <c r="K12" s="73">
        <v>21.548241086599482</v>
      </c>
      <c r="L12" s="2"/>
      <c r="M12" s="2"/>
      <c r="N12" s="2"/>
    </row>
    <row r="13" spans="1:14" ht="15">
      <c r="A13" s="2" t="s">
        <v>120</v>
      </c>
      <c r="B13" s="2">
        <v>6684</v>
      </c>
      <c r="C13" s="2">
        <v>11423</v>
      </c>
      <c r="D13" s="2">
        <v>18106</v>
      </c>
      <c r="E13" s="2"/>
      <c r="F13" s="54">
        <v>36.915939467579804</v>
      </c>
      <c r="G13" s="54">
        <v>1.0079254582731887</v>
      </c>
      <c r="H13" s="54"/>
      <c r="I13" s="73">
        <v>2.7517294388931588</v>
      </c>
      <c r="J13" s="73">
        <v>-17.618635511322658</v>
      </c>
      <c r="K13" s="73">
        <v>-11.123110151187905</v>
      </c>
      <c r="L13" s="2"/>
      <c r="M13" s="2"/>
      <c r="N13" s="2"/>
    </row>
    <row r="14" spans="1:14" s="65" customFormat="1" ht="15.95" customHeight="1">
      <c r="A14" s="34" t="s">
        <v>121</v>
      </c>
      <c r="B14" s="34">
        <v>171146</v>
      </c>
      <c r="C14" s="34">
        <v>335006</v>
      </c>
      <c r="D14" s="34">
        <v>506153</v>
      </c>
      <c r="E14" s="34"/>
      <c r="F14" s="64">
        <v>33.813096040130155</v>
      </c>
      <c r="G14" s="64">
        <v>28.176543382378728</v>
      </c>
      <c r="H14" s="64"/>
      <c r="I14" s="75">
        <v>38.100041152595438</v>
      </c>
      <c r="J14" s="75">
        <v>10.828219336696716</v>
      </c>
      <c r="K14" s="75">
        <v>18.758388001989658</v>
      </c>
      <c r="L14" s="34"/>
      <c r="M14" s="34"/>
      <c r="N14" s="34"/>
    </row>
    <row r="15" spans="1:14" s="65" customFormat="1" ht="15.95" customHeight="1">
      <c r="A15" s="34" t="s">
        <v>122</v>
      </c>
      <c r="B15" s="34">
        <v>148110</v>
      </c>
      <c r="C15" s="34">
        <v>300894</v>
      </c>
      <c r="D15" s="34">
        <v>449003</v>
      </c>
      <c r="E15" s="34"/>
      <c r="F15" s="64">
        <v>32.986416571826915</v>
      </c>
      <c r="G15" s="64">
        <v>24.995115129848479</v>
      </c>
      <c r="H15" s="64"/>
      <c r="I15" s="75">
        <v>46.969516551559899</v>
      </c>
      <c r="J15" s="75">
        <v>14.382705020546721</v>
      </c>
      <c r="K15" s="75">
        <v>23.410109116895253</v>
      </c>
      <c r="L15" s="34"/>
      <c r="M15" s="34"/>
      <c r="N15" s="34"/>
    </row>
    <row r="16" spans="1:14" ht="15">
      <c r="A16" s="2" t="s">
        <v>123</v>
      </c>
      <c r="B16" s="2">
        <v>10141</v>
      </c>
      <c r="C16" s="2">
        <v>19779</v>
      </c>
      <c r="D16" s="2">
        <v>29920</v>
      </c>
      <c r="E16" s="2"/>
      <c r="F16" s="54">
        <v>33.893716577540104</v>
      </c>
      <c r="G16" s="54">
        <v>1.6655876345705183</v>
      </c>
      <c r="H16" s="54"/>
      <c r="I16" s="73">
        <v>72.612765957446811</v>
      </c>
      <c r="J16" s="73">
        <v>11.399605744860603</v>
      </c>
      <c r="K16" s="73">
        <v>26.618705035971225</v>
      </c>
      <c r="L16" s="2"/>
      <c r="M16" s="2"/>
      <c r="N16" s="2"/>
    </row>
    <row r="17" spans="1:14">
      <c r="A17" s="2" t="s">
        <v>124</v>
      </c>
      <c r="B17" s="2">
        <v>12687</v>
      </c>
      <c r="C17" s="2">
        <v>27978</v>
      </c>
      <c r="D17" s="2">
        <v>40665</v>
      </c>
      <c r="E17" s="2"/>
      <c r="F17" s="54">
        <v>31.198819623755071</v>
      </c>
      <c r="G17" s="54">
        <v>2.2637406804749372</v>
      </c>
      <c r="H17" s="54"/>
      <c r="I17" s="73">
        <v>50.587537091988132</v>
      </c>
      <c r="J17" s="73">
        <v>15.036388306401873</v>
      </c>
      <c r="K17" s="73">
        <v>24.183106333597998</v>
      </c>
      <c r="L17" s="2"/>
      <c r="M17" s="2"/>
      <c r="N17" s="2"/>
    </row>
    <row r="18" spans="1:14">
      <c r="A18" s="2" t="s">
        <v>125</v>
      </c>
      <c r="B18" s="2">
        <v>10483</v>
      </c>
      <c r="C18" s="2">
        <v>25642</v>
      </c>
      <c r="D18" s="2">
        <v>36125</v>
      </c>
      <c r="E18" s="2"/>
      <c r="F18" s="54">
        <v>29.018685121107268</v>
      </c>
      <c r="G18" s="54">
        <v>2.0110077974217906</v>
      </c>
      <c r="H18" s="54"/>
      <c r="I18" s="73">
        <v>18.358360618719658</v>
      </c>
      <c r="J18" s="73">
        <v>11.428819746219364</v>
      </c>
      <c r="K18" s="73">
        <v>13.354670683108976</v>
      </c>
      <c r="L18" s="2"/>
      <c r="M18" s="2"/>
      <c r="N18" s="2"/>
    </row>
    <row r="19" spans="1:14">
      <c r="A19" s="2" t="s">
        <v>126</v>
      </c>
      <c r="B19" s="2">
        <v>72053</v>
      </c>
      <c r="C19" s="2">
        <v>150400</v>
      </c>
      <c r="D19" s="2">
        <v>222452</v>
      </c>
      <c r="E19" s="2"/>
      <c r="F19" s="54">
        <v>32.390358369445991</v>
      </c>
      <c r="G19" s="54">
        <v>12.383465925316877</v>
      </c>
      <c r="H19" s="54"/>
      <c r="I19" s="73">
        <v>57.90361815432491</v>
      </c>
      <c r="J19" s="73">
        <v>12.026457312258852</v>
      </c>
      <c r="K19" s="73">
        <v>23.663451649665063</v>
      </c>
      <c r="L19" s="2"/>
      <c r="M19" s="2"/>
      <c r="N19" s="2"/>
    </row>
    <row r="20" spans="1:14">
      <c r="A20" s="2" t="s">
        <v>127</v>
      </c>
      <c r="B20" s="2">
        <v>37412</v>
      </c>
      <c r="C20" s="2">
        <v>66133</v>
      </c>
      <c r="D20" s="2">
        <v>103545</v>
      </c>
      <c r="E20" s="2"/>
      <c r="F20" s="54">
        <v>36.131150707421895</v>
      </c>
      <c r="G20" s="54">
        <v>5.7641467787969356</v>
      </c>
      <c r="H20" s="54"/>
      <c r="I20" s="73">
        <v>25.792676776167578</v>
      </c>
      <c r="J20" s="73">
        <v>22.693456522142448</v>
      </c>
      <c r="K20" s="73">
        <v>23.795461610195833</v>
      </c>
      <c r="L20" s="2"/>
      <c r="M20" s="2"/>
      <c r="N20" s="2"/>
    </row>
    <row r="21" spans="1:14">
      <c r="A21" s="2" t="s">
        <v>128</v>
      </c>
      <c r="B21" s="2">
        <v>5334</v>
      </c>
      <c r="C21" s="2">
        <v>10962</v>
      </c>
      <c r="D21" s="2">
        <v>16296</v>
      </c>
      <c r="E21" s="2"/>
      <c r="F21" s="54">
        <v>32.731958762886599</v>
      </c>
      <c r="G21" s="54">
        <v>0.9071663132674187</v>
      </c>
      <c r="H21" s="54"/>
      <c r="I21" s="73">
        <v>137.70053475935828</v>
      </c>
      <c r="J21" s="73">
        <v>11.697574893009985</v>
      </c>
      <c r="K21" s="73">
        <v>35.146790512522806</v>
      </c>
      <c r="L21" s="2"/>
      <c r="M21" s="2"/>
      <c r="N21" s="2"/>
    </row>
    <row r="22" spans="1:14" s="65" customFormat="1" ht="15.95" customHeight="1">
      <c r="A22" s="34" t="s">
        <v>129</v>
      </c>
      <c r="B22" s="34">
        <v>25993</v>
      </c>
      <c r="C22" s="34">
        <v>40054</v>
      </c>
      <c r="D22" s="34">
        <v>66047</v>
      </c>
      <c r="E22" s="34"/>
      <c r="F22" s="64">
        <v>39.355307583993216</v>
      </c>
      <c r="G22" s="64">
        <v>3.6767067680641383</v>
      </c>
      <c r="H22" s="64"/>
      <c r="I22" s="75">
        <v>0.99860118122474351</v>
      </c>
      <c r="J22" s="75">
        <v>-30.537779858834956</v>
      </c>
      <c r="K22" s="75">
        <v>-20.806954436450837</v>
      </c>
      <c r="L22" s="34"/>
      <c r="M22" s="34"/>
      <c r="N22" s="34"/>
    </row>
    <row r="23" spans="1:14" s="65" customFormat="1" ht="15.95" customHeight="1">
      <c r="A23" s="66" t="s">
        <v>48</v>
      </c>
      <c r="B23" s="66">
        <v>594887</v>
      </c>
      <c r="C23" s="66">
        <v>1201476</v>
      </c>
      <c r="D23" s="66">
        <v>1796363</v>
      </c>
      <c r="E23" s="66"/>
      <c r="F23" s="67">
        <v>33.116190881241707</v>
      </c>
      <c r="G23" s="67">
        <v>100</v>
      </c>
      <c r="H23" s="67"/>
      <c r="I23" s="76">
        <v>49.119526336502624</v>
      </c>
      <c r="J23" s="76">
        <v>9.8597808246734537</v>
      </c>
      <c r="K23" s="76">
        <v>20.352959541839997</v>
      </c>
      <c r="L23" s="34"/>
      <c r="M23" s="34"/>
      <c r="N23" s="34"/>
    </row>
    <row r="24" spans="1:14" s="69" customFormat="1" ht="3.2" customHeight="1">
      <c r="A24" s="68"/>
      <c r="B24" s="68"/>
      <c r="C24" s="68"/>
      <c r="D24" s="68"/>
      <c r="E24" s="68"/>
      <c r="F24" s="68"/>
      <c r="G24" s="68"/>
      <c r="H24" s="68"/>
      <c r="I24" s="68"/>
      <c r="J24" s="68"/>
      <c r="K24" s="68"/>
      <c r="L24" s="66"/>
      <c r="M24" s="66"/>
      <c r="N24" s="66"/>
    </row>
    <row r="25" spans="1:14" s="71" customFormat="1" ht="15.95" customHeight="1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58"/>
      <c r="N25" s="58"/>
    </row>
    <row r="26" spans="1:14" s="71" customFormat="1" ht="12.75" customHeight="1">
      <c r="A26" s="70" t="s">
        <v>130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58"/>
      <c r="N26" s="58"/>
    </row>
    <row r="27" spans="1:14" s="71" customFormat="1" ht="12.75" customHeight="1">
      <c r="A27" s="70" t="s">
        <v>131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58"/>
      <c r="N27" s="58"/>
    </row>
    <row r="28" spans="1:14" s="71" customFormat="1" ht="12.75" customHeight="1">
      <c r="A28" s="70" t="s">
        <v>132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58"/>
      <c r="N28" s="58"/>
    </row>
    <row r="29" spans="1:14" s="71" customFormat="1" ht="15.95" customHeight="1">
      <c r="A29" s="70" t="s">
        <v>133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58"/>
      <c r="N29" s="58"/>
    </row>
    <row r="30" spans="1:14">
      <c r="A30" s="2" t="s">
        <v>134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4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</sheetData>
  <mergeCells count="12">
    <mergeCell ref="B5:D5"/>
    <mergeCell ref="F5:G5"/>
    <mergeCell ref="I5:K5"/>
    <mergeCell ref="B2:K2"/>
    <mergeCell ref="B3:B4"/>
    <mergeCell ref="C3:C4"/>
    <mergeCell ref="D3:D4"/>
    <mergeCell ref="E3:E4"/>
    <mergeCell ref="F3:F4"/>
    <mergeCell ref="G3:G4"/>
    <mergeCell ref="H3:H4"/>
    <mergeCell ref="I3:K3"/>
  </mergeCells>
  <printOptions horizontalCentered="1" verticalCentered="1"/>
  <pageMargins left="0" right="0" top="0" bottom="0" header="0" footer="0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20"/>
  <sheetViews>
    <sheetView workbookViewId="0"/>
  </sheetViews>
  <sheetFormatPr defaultColWidth="9.28515625" defaultRowHeight="13.9"/>
  <cols>
    <col min="1" max="1" width="21.7109375" style="50" bestFit="1" customWidth="1"/>
    <col min="2" max="5" width="15.7109375" style="2" customWidth="1"/>
    <col min="6" max="6" width="9.42578125" style="2" bestFit="1" customWidth="1"/>
    <col min="7" max="7" width="9.28515625" style="50"/>
    <col min="8" max="8" width="13.28515625" style="50" bestFit="1" customWidth="1"/>
    <col min="9" max="9" width="12.42578125" style="50" bestFit="1" customWidth="1"/>
    <col min="10" max="10" width="9.28515625" style="55"/>
    <col min="11" max="14" width="9.28515625" style="50"/>
    <col min="15" max="15" width="14.7109375" style="57" bestFit="1" customWidth="1"/>
    <col min="16" max="16384" width="9.28515625" style="50"/>
  </cols>
  <sheetData>
    <row r="1" spans="1:18" ht="15">
      <c r="A1" s="50" t="s">
        <v>135</v>
      </c>
    </row>
    <row r="2" spans="1:18">
      <c r="J2" s="50"/>
      <c r="O2" s="50"/>
    </row>
    <row r="3" spans="1:18" ht="27.6">
      <c r="A3" s="51"/>
      <c r="B3" s="52" t="s">
        <v>136</v>
      </c>
      <c r="C3" s="53" t="s">
        <v>137</v>
      </c>
      <c r="D3" s="53" t="s">
        <v>138</v>
      </c>
      <c r="E3" s="52" t="s">
        <v>139</v>
      </c>
      <c r="J3" s="50"/>
      <c r="O3" s="50"/>
    </row>
    <row r="4" spans="1:18" ht="15.95" customHeight="1">
      <c r="A4" s="50" t="s">
        <v>140</v>
      </c>
      <c r="B4" s="2">
        <v>331431</v>
      </c>
      <c r="C4" s="73">
        <v>24.328896824920474</v>
      </c>
      <c r="D4" s="73">
        <v>6.2042086957498404</v>
      </c>
      <c r="E4" s="2">
        <v>265144.8</v>
      </c>
      <c r="F4" s="54"/>
      <c r="I4" s="72"/>
      <c r="O4" s="56"/>
      <c r="R4" s="57"/>
    </row>
    <row r="5" spans="1:18">
      <c r="A5" s="50" t="s">
        <v>141</v>
      </c>
      <c r="B5" s="2">
        <v>776454</v>
      </c>
      <c r="C5" s="73">
        <v>-1.1100780722646051</v>
      </c>
      <c r="D5" s="73">
        <v>11.526168476102752</v>
      </c>
      <c r="E5" s="2">
        <v>116468.09999999999</v>
      </c>
      <c r="F5" s="54"/>
      <c r="I5" s="72"/>
      <c r="O5" s="56"/>
      <c r="R5" s="57"/>
    </row>
    <row r="6" spans="1:18">
      <c r="A6" s="50" t="s">
        <v>142</v>
      </c>
      <c r="B6" s="2">
        <v>113983</v>
      </c>
      <c r="C6" s="73">
        <v>13.020069012017609</v>
      </c>
      <c r="D6" s="73">
        <v>12.041623748778491</v>
      </c>
      <c r="E6" s="2">
        <v>17097.45</v>
      </c>
      <c r="F6" s="54"/>
      <c r="I6" s="72"/>
      <c r="O6" s="56"/>
      <c r="R6" s="57"/>
    </row>
    <row r="7" spans="1:18">
      <c r="A7" s="50" t="s">
        <v>143</v>
      </c>
      <c r="B7" s="2">
        <v>56567</v>
      </c>
      <c r="C7" s="73">
        <v>13.340279308341179</v>
      </c>
      <c r="D7" s="73">
        <v>0.65721376543741306</v>
      </c>
      <c r="E7" s="2">
        <v>16970.099999999999</v>
      </c>
      <c r="F7" s="54"/>
      <c r="I7" s="72"/>
      <c r="O7" s="56"/>
      <c r="R7" s="57"/>
    </row>
    <row r="8" spans="1:18">
      <c r="A8" s="50" t="s">
        <v>144</v>
      </c>
      <c r="B8" s="2">
        <v>15691</v>
      </c>
      <c r="C8" s="73">
        <v>9.3525681232141604</v>
      </c>
      <c r="D8" s="73">
        <v>8.3646075441925927</v>
      </c>
      <c r="E8" s="2">
        <v>15691</v>
      </c>
      <c r="F8" s="54"/>
      <c r="I8" s="72"/>
      <c r="O8" s="56"/>
      <c r="Q8" s="6"/>
      <c r="R8" s="57"/>
    </row>
    <row r="9" spans="1:18" ht="15">
      <c r="A9" s="50" t="s">
        <v>145</v>
      </c>
      <c r="B9" s="2">
        <v>4636012</v>
      </c>
      <c r="C9" s="73">
        <v>12.345029205754688</v>
      </c>
      <c r="D9" s="73">
        <v>2.8092455181697207</v>
      </c>
      <c r="E9" s="2">
        <v>46360.12</v>
      </c>
      <c r="F9" s="54"/>
      <c r="I9" s="72"/>
      <c r="O9" s="56"/>
      <c r="R9" s="57"/>
    </row>
    <row r="10" spans="1:18">
      <c r="A10" s="50" t="s">
        <v>146</v>
      </c>
      <c r="B10" s="58">
        <v>170343</v>
      </c>
      <c r="C10" s="74">
        <v>-12.797108645906388</v>
      </c>
      <c r="D10" s="59" t="s">
        <v>35</v>
      </c>
      <c r="E10" s="59" t="s">
        <v>35</v>
      </c>
      <c r="I10" s="72"/>
      <c r="O10" s="56"/>
      <c r="R10" s="57"/>
    </row>
    <row r="11" spans="1:18">
      <c r="A11" s="50" t="s">
        <v>147</v>
      </c>
      <c r="B11" s="2">
        <v>55087</v>
      </c>
      <c r="C11" s="73">
        <v>45.4</v>
      </c>
      <c r="D11" s="59" t="s">
        <v>35</v>
      </c>
      <c r="E11" s="59" t="s">
        <v>35</v>
      </c>
      <c r="F11" s="54"/>
      <c r="I11" s="72"/>
      <c r="O11" s="56"/>
      <c r="R11" s="57"/>
    </row>
    <row r="12" spans="1:18" ht="3.2" customHeight="1">
      <c r="A12" s="60"/>
      <c r="B12" s="60"/>
      <c r="C12" s="60"/>
      <c r="D12" s="60"/>
      <c r="E12" s="60"/>
      <c r="F12" s="50"/>
      <c r="R12" s="57"/>
    </row>
    <row r="13" spans="1:18" ht="15.95" customHeight="1">
      <c r="E13" s="50"/>
    </row>
    <row r="14" spans="1:18" ht="15">
      <c r="A14" s="50" t="s">
        <v>148</v>
      </c>
    </row>
    <row r="15" spans="1:18" ht="15">
      <c r="A15" s="50" t="s">
        <v>149</v>
      </c>
    </row>
    <row r="16" spans="1:18">
      <c r="A16" s="50" t="s">
        <v>150</v>
      </c>
    </row>
    <row r="17" spans="1:15" s="2" customFormat="1" ht="15.95" customHeight="1">
      <c r="A17" s="50" t="s">
        <v>151</v>
      </c>
      <c r="G17" s="50"/>
      <c r="H17" s="50"/>
      <c r="I17" s="50"/>
      <c r="J17" s="55"/>
      <c r="K17" s="50"/>
      <c r="L17" s="50"/>
      <c r="M17" s="50"/>
      <c r="N17" s="50"/>
      <c r="O17" s="57"/>
    </row>
    <row r="18" spans="1:15">
      <c r="A18" s="2"/>
    </row>
    <row r="19" spans="1:15">
      <c r="A19" s="50" t="s">
        <v>152</v>
      </c>
    </row>
    <row r="20" spans="1:15" s="2" customFormat="1" ht="12.75" customHeight="1">
      <c r="A20" s="50"/>
      <c r="G20" s="50"/>
      <c r="H20" s="50"/>
      <c r="I20" s="50"/>
      <c r="J20" s="55"/>
      <c r="K20" s="50"/>
      <c r="L20" s="50"/>
      <c r="M20" s="50"/>
      <c r="N20" s="50"/>
      <c r="O20" s="57"/>
    </row>
  </sheetData>
  <pageMargins left="0.70866141732283472" right="0.70866141732283472" top="0.74803149606299213" bottom="0.74803149606299213" header="0.31496062992125984" footer="0.31496062992125984"/>
  <pageSetup paperSize="9" scale="1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Fabio Iacobini</dc:creator>
  <cp:keywords/>
  <dc:description/>
  <cp:lastModifiedBy>fabio iacobini</cp:lastModifiedBy>
  <cp:revision/>
  <dcterms:created xsi:type="dcterms:W3CDTF">2018-03-07T09:08:04Z</dcterms:created>
  <dcterms:modified xsi:type="dcterms:W3CDTF">2021-04-28T08:39:15Z</dcterms:modified>
  <cp:category/>
  <cp:contentStatus/>
</cp:coreProperties>
</file>